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21-2022\"/>
    </mc:Choice>
  </mc:AlternateContent>
  <xr:revisionPtr revIDLastSave="0" documentId="13_ncr:1_{E2AB1ABE-4041-4240-90E4-F78633A6D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42" i="1"/>
  <c r="I42" i="1"/>
  <c r="H42" i="1"/>
  <c r="G42" i="1"/>
  <c r="F42" i="1"/>
  <c r="E42" i="1"/>
  <c r="D42" i="1"/>
  <c r="C42" i="1"/>
  <c r="AD72" i="1" l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N72" i="1" l="1"/>
  <c r="C53" i="1" s="1"/>
  <c r="C55" i="1" s="1"/>
  <c r="C52" i="1" l="1"/>
  <c r="A42" i="1"/>
  <c r="C51" i="1"/>
</calcChain>
</file>

<file path=xl/sharedStrings.xml><?xml version="1.0" encoding="utf-8"?>
<sst xmlns="http://schemas.openxmlformats.org/spreadsheetml/2006/main" count="178" uniqueCount="102">
  <si>
    <t>RECEIPTS</t>
  </si>
  <si>
    <t>Budget</t>
  </si>
  <si>
    <t>Date</t>
  </si>
  <si>
    <t>Item</t>
  </si>
  <si>
    <t>Precept</t>
  </si>
  <si>
    <t>VAT</t>
  </si>
  <si>
    <t>Total</t>
  </si>
  <si>
    <t>Cheque No</t>
  </si>
  <si>
    <t>Ref</t>
  </si>
  <si>
    <t>Insurance</t>
  </si>
  <si>
    <t>Rents</t>
  </si>
  <si>
    <t>Opening balance b/fd</t>
  </si>
  <si>
    <t>Clerk Sal</t>
  </si>
  <si>
    <t>Elections</t>
  </si>
  <si>
    <t>Income less Precept</t>
  </si>
  <si>
    <t>Expenses less staff</t>
  </si>
  <si>
    <t>Interest</t>
  </si>
  <si>
    <t>Misc/Exs</t>
  </si>
  <si>
    <t>PAYMENTS</t>
  </si>
  <si>
    <t>Total balance</t>
  </si>
  <si>
    <t>Bal in Business A/c</t>
  </si>
  <si>
    <t>Bal in Comm A/c</t>
  </si>
  <si>
    <t>Subs</t>
  </si>
  <si>
    <t>Donations</t>
  </si>
  <si>
    <t>Training</t>
  </si>
  <si>
    <t>(Incl c/f)</t>
  </si>
  <si>
    <t>Aldborough &amp; Thurgarton Parish Council</t>
  </si>
  <si>
    <t>DD</t>
  </si>
  <si>
    <t>Elect</t>
  </si>
  <si>
    <t>Bot/Pap Bank</t>
  </si>
  <si>
    <t>Maint Sundries</t>
  </si>
  <si>
    <t>Business Saver A/c</t>
  </si>
  <si>
    <t>Recycling</t>
  </si>
  <si>
    <t>NALC</t>
  </si>
  <si>
    <t>Newsletter</t>
  </si>
  <si>
    <t>All Bins</t>
  </si>
  <si>
    <t>TT Jones</t>
  </si>
  <si>
    <t>David Bracey</t>
  </si>
  <si>
    <t>EON</t>
  </si>
  <si>
    <t>EON(SL)</t>
  </si>
  <si>
    <t>EON (SL)</t>
  </si>
  <si>
    <r>
      <t xml:space="preserve">J. Stibbons </t>
    </r>
    <r>
      <rPr>
        <i/>
        <sz val="11"/>
        <color theme="1"/>
        <rFont val="Calibri"/>
        <family val="2"/>
        <scheme val="minor"/>
      </rPr>
      <t>audit</t>
    </r>
  </si>
  <si>
    <t>URM (UK) Ltd</t>
  </si>
  <si>
    <t>Came &amp; Co</t>
  </si>
  <si>
    <r>
      <t xml:space="preserve">P. Chapman </t>
    </r>
    <r>
      <rPr>
        <i/>
        <sz val="11"/>
        <color theme="1"/>
        <rFont val="Calibri"/>
        <family val="2"/>
        <scheme val="minor"/>
      </rPr>
      <t>printing</t>
    </r>
  </si>
  <si>
    <t>Haynes Electrical</t>
  </si>
  <si>
    <t>Community Centre</t>
  </si>
  <si>
    <t>Village Shop</t>
  </si>
  <si>
    <t>Country Cars</t>
  </si>
  <si>
    <t>Sugar Hut</t>
  </si>
  <si>
    <t>Chestnut Barn</t>
  </si>
  <si>
    <r>
      <t xml:space="preserve">GJL Animal Feeds </t>
    </r>
    <r>
      <rPr>
        <i/>
        <sz val="11"/>
        <color theme="1"/>
        <rFont val="Calibri"/>
        <family val="2"/>
        <scheme val="minor"/>
      </rPr>
      <t>mats</t>
    </r>
  </si>
  <si>
    <t>Walpole Estate</t>
  </si>
  <si>
    <t>Aldborough School</t>
  </si>
  <si>
    <t>.</t>
  </si>
  <si>
    <r>
      <t xml:space="preserve">Clerk </t>
    </r>
    <r>
      <rPr>
        <i/>
        <sz val="11"/>
        <color theme="1"/>
        <rFont val="Calibri"/>
        <family val="2"/>
        <scheme val="minor"/>
      </rPr>
      <t>sal/exs</t>
    </r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</si>
  <si>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</si>
  <si>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t>Norfolk Childrens BC</t>
  </si>
  <si>
    <t>N. Norfolk Muscle Th.</t>
  </si>
  <si>
    <r>
      <t>Gresham PC (</t>
    </r>
    <r>
      <rPr>
        <i/>
        <sz val="11"/>
        <color theme="1"/>
        <rFont val="Calibri"/>
        <family val="2"/>
        <scheme val="minor"/>
      </rPr>
      <t>SLCC)</t>
    </r>
  </si>
  <si>
    <t>Playsafety</t>
  </si>
  <si>
    <t>Clerk seminar cont.</t>
  </si>
  <si>
    <t>P. Chapman printing</t>
  </si>
  <si>
    <r>
      <t xml:space="preserve">NNDC </t>
    </r>
    <r>
      <rPr>
        <i/>
        <sz val="11"/>
        <color theme="1"/>
        <rFont val="Calibri"/>
        <family val="2"/>
        <scheme val="minor"/>
      </rPr>
      <t>dog bins</t>
    </r>
  </si>
  <si>
    <t>P. A. Luke</t>
  </si>
  <si>
    <r>
      <t>P.M. Elliott</t>
    </r>
    <r>
      <rPr>
        <i/>
        <sz val="11"/>
        <color theme="1"/>
        <rFont val="Calibri"/>
        <family val="2"/>
        <scheme val="minor"/>
      </rPr>
      <t xml:space="preserve"> (final w.h.)</t>
    </r>
  </si>
  <si>
    <t>Church Room</t>
  </si>
  <si>
    <r>
      <t xml:space="preserve">A. Hicks </t>
    </r>
    <r>
      <rPr>
        <i/>
        <sz val="11"/>
        <color theme="1"/>
        <rFont val="Calibri"/>
        <family val="2"/>
        <scheme val="minor"/>
      </rPr>
      <t>(postage)</t>
    </r>
  </si>
  <si>
    <t>URM (UK) Ltd 1014290</t>
  </si>
  <si>
    <t>URM (UK) Ltd 1014206</t>
  </si>
  <si>
    <t>URM (UK) Ltd 1014255</t>
  </si>
  <si>
    <t>Reef Recruitment</t>
  </si>
  <si>
    <t>K. Hammond</t>
  </si>
  <si>
    <t>Clerk sal/exs</t>
  </si>
  <si>
    <t>HMRC income tax</t>
  </si>
  <si>
    <t>Corporate Christmas T.</t>
  </si>
  <si>
    <t>RBL Poppy Appeal</t>
  </si>
  <si>
    <t>S.Hayden rope/anchors</t>
  </si>
  <si>
    <t>P. Chapman postage</t>
  </si>
  <si>
    <t>P. Thorogate</t>
  </si>
  <si>
    <t>P A Luke</t>
  </si>
  <si>
    <t>BACS</t>
  </si>
  <si>
    <r>
      <t xml:space="preserve">Playdale </t>
    </r>
    <r>
      <rPr>
        <i/>
        <sz val="11"/>
        <color theme="1"/>
        <rFont val="Calibri"/>
        <family val="2"/>
        <scheme val="minor"/>
      </rPr>
      <t>spares</t>
    </r>
  </si>
  <si>
    <t>Garden Guardian</t>
  </si>
  <si>
    <r>
      <t xml:space="preserve">Peter Hall </t>
    </r>
    <r>
      <rPr>
        <i/>
        <sz val="11"/>
        <color theme="1"/>
        <rFont val="Calibri"/>
        <family val="2"/>
        <scheme val="minor"/>
      </rPr>
      <t>Xmas spares</t>
    </r>
  </si>
  <si>
    <t>Halls Property Ltd</t>
  </si>
  <si>
    <r>
      <t xml:space="preserve">D.Bracey </t>
    </r>
    <r>
      <rPr>
        <i/>
        <sz val="10"/>
        <color theme="1"/>
        <rFont val="Calibri"/>
        <family val="2"/>
        <scheme val="minor"/>
      </rPr>
      <t>uncashedchq</t>
    </r>
  </si>
  <si>
    <t>Misc</t>
  </si>
  <si>
    <t>Norfolk Estate Fencing</t>
  </si>
  <si>
    <t>npower</t>
  </si>
  <si>
    <t>ICO</t>
  </si>
  <si>
    <r>
      <t xml:space="preserve">URM </t>
    </r>
    <r>
      <rPr>
        <i/>
        <sz val="11"/>
        <color theme="1"/>
        <rFont val="Calibri"/>
        <family val="2"/>
        <scheme val="minor"/>
      </rPr>
      <t>1014517</t>
    </r>
  </si>
  <si>
    <r>
      <t xml:space="preserve">URM </t>
    </r>
    <r>
      <rPr>
        <i/>
        <sz val="11"/>
        <color theme="1"/>
        <rFont val="Calibri"/>
        <family val="2"/>
        <scheme val="minor"/>
      </rPr>
      <t>1014436</t>
    </r>
  </si>
  <si>
    <r>
      <t xml:space="preserve">URM </t>
    </r>
    <r>
      <rPr>
        <i/>
        <sz val="11"/>
        <color theme="1"/>
        <rFont val="Calibri"/>
        <family val="2"/>
        <scheme val="minor"/>
      </rPr>
      <t>1014563</t>
    </r>
  </si>
  <si>
    <t>Instant print</t>
  </si>
  <si>
    <t>Black Boys/Hicks</t>
  </si>
  <si>
    <t xml:space="preserve">HMRC </t>
  </si>
  <si>
    <t>King</t>
  </si>
  <si>
    <t>Amies</t>
  </si>
  <si>
    <t>Community A/c</t>
  </si>
  <si>
    <t xml:space="preserve">NCC </t>
  </si>
  <si>
    <t>Cash Account 2021-22 to 31.3.22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</si>
</sst>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0" fillId="0" borderId="1" xfId="0" applyFill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0" fontId="0" fillId="0" borderId="1" xfId="0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2" xfId="0" applyFill="1" applyBorder="1" applyAlignment="1"/>
    <xf numFmtId="2" fontId="0" fillId="0" borderId="2" xfId="0" applyNumberFormat="1" applyFill="1" applyBorder="1"/>
    <xf numFmtId="15" fontId="0" fillId="0" borderId="3" xfId="0" applyNumberFormat="1" applyBorder="1"/>
    <xf numFmtId="2" fontId="0" fillId="0" borderId="3" xfId="0" applyNumberFormat="1" applyBorder="1"/>
    <xf numFmtId="0" fontId="0" fillId="0" borderId="6" xfId="0" applyBorder="1"/>
    <xf numFmtId="3" fontId="6" fillId="0" borderId="0" xfId="0" applyNumberFormat="1" applyFont="1" applyFill="1"/>
    <xf numFmtId="0" fontId="0" fillId="0" borderId="3" xfId="0" applyNumberFormat="1" applyBorder="1"/>
    <xf numFmtId="0" fontId="0" fillId="0" borderId="1" xfId="0" applyNumberFormat="1" applyBorder="1"/>
    <xf numFmtId="0" fontId="0" fillId="0" borderId="3" xfId="0" applyNumberFormat="1" applyFill="1" applyBorder="1"/>
    <xf numFmtId="0" fontId="0" fillId="0" borderId="3" xfId="0" applyFont="1" applyFill="1" applyBorder="1" applyAlignment="1"/>
    <xf numFmtId="2" fontId="0" fillId="0" borderId="1" xfId="0" applyNumberFormat="1" applyFill="1" applyBorder="1"/>
    <xf numFmtId="0" fontId="0" fillId="0" borderId="4" xfId="0" applyBorder="1"/>
    <xf numFmtId="0" fontId="0" fillId="0" borderId="1" xfId="0" applyFont="1" applyFill="1" applyBorder="1"/>
    <xf numFmtId="0" fontId="0" fillId="0" borderId="3" xfId="0" applyBorder="1"/>
    <xf numFmtId="15" fontId="0" fillId="0" borderId="2" xfId="0" applyNumberFormat="1" applyBorder="1"/>
    <xf numFmtId="0" fontId="0" fillId="0" borderId="3" xfId="0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6"/>
  <sheetViews>
    <sheetView tabSelected="1" topLeftCell="G1" zoomScale="80" zoomScaleNormal="80" workbookViewId="0">
      <selection activeCell="AE3" sqref="AE3"/>
    </sheetView>
  </sheetViews>
  <sheetFormatPr defaultRowHeight="15" x14ac:dyDescent="0.25"/>
  <cols>
    <col min="1" max="1" width="13.5703125" customWidth="1"/>
    <col min="2" max="2" width="23.28515625" style="5" customWidth="1"/>
    <col min="3" max="3" width="10.7109375" customWidth="1"/>
    <col min="4" max="4" width="8.5703125" customWidth="1"/>
    <col min="5" max="6" width="7.85546875" customWidth="1"/>
    <col min="7" max="7" width="9.140625" customWidth="1"/>
    <col min="9" max="9" width="10.140625" customWidth="1"/>
    <col min="10" max="10" width="10.28515625" customWidth="1"/>
    <col min="11" max="11" width="2.28515625" customWidth="1"/>
    <col min="12" max="12" width="12.28515625" customWidth="1"/>
    <col min="13" max="13" width="22.28515625" customWidth="1"/>
    <col min="14" max="14" width="11.42578125" customWidth="1"/>
    <col min="15" max="15" width="4.85546875" customWidth="1"/>
    <col min="16" max="16" width="9.7109375" customWidth="1"/>
    <col min="17" max="18" width="8.85546875" customWidth="1"/>
    <col min="19" max="19" width="8.5703125" customWidth="1"/>
    <col min="21" max="22" width="8.42578125" customWidth="1"/>
    <col min="23" max="23" width="8.140625" customWidth="1"/>
    <col min="24" max="24" width="7.5703125" customWidth="1"/>
    <col min="25" max="25" width="8.140625" customWidth="1"/>
    <col min="26" max="26" width="9.5703125" customWidth="1"/>
    <col min="28" max="28" width="9.5703125" customWidth="1"/>
    <col min="29" max="29" width="8" customWidth="1"/>
    <col min="30" max="30" width="10.28515625" customWidth="1"/>
  </cols>
  <sheetData>
    <row r="1" spans="1:30" ht="15.75" x14ac:dyDescent="0.25">
      <c r="K1" s="58" t="s">
        <v>26</v>
      </c>
      <c r="L1" s="58"/>
      <c r="M1" s="58"/>
      <c r="N1" s="58"/>
      <c r="O1" s="58"/>
      <c r="P1" s="58"/>
      <c r="Q1" s="58"/>
      <c r="R1" s="58"/>
      <c r="S1" s="58"/>
    </row>
    <row r="2" spans="1:30" x14ac:dyDescent="0.25">
      <c r="K2" s="59" t="s">
        <v>101</v>
      </c>
      <c r="L2" s="59"/>
      <c r="M2" s="59"/>
      <c r="N2" s="59"/>
      <c r="O2" s="59"/>
      <c r="P2" s="59"/>
      <c r="Q2" s="59"/>
      <c r="R2" s="59"/>
      <c r="S2" s="59"/>
    </row>
    <row r="3" spans="1:30" x14ac:dyDescent="0.25">
      <c r="A3" s="1" t="s">
        <v>0</v>
      </c>
      <c r="L3" s="1" t="s">
        <v>18</v>
      </c>
    </row>
    <row r="4" spans="1:30" x14ac:dyDescent="0.25">
      <c r="A4" s="2" t="s">
        <v>1</v>
      </c>
      <c r="C4" s="47">
        <v>9300</v>
      </c>
      <c r="D4" s="18"/>
      <c r="E4" s="20"/>
      <c r="F4" s="20"/>
      <c r="G4" s="19"/>
      <c r="H4" s="20">
        <v>380</v>
      </c>
      <c r="I4" s="20"/>
      <c r="L4" s="2" t="s">
        <v>1</v>
      </c>
      <c r="P4" s="20">
        <v>550</v>
      </c>
      <c r="Q4" s="20">
        <v>2885</v>
      </c>
      <c r="R4" s="20">
        <v>300</v>
      </c>
      <c r="S4" s="20">
        <v>700</v>
      </c>
      <c r="T4" s="19">
        <v>3120</v>
      </c>
      <c r="U4" s="20">
        <v>150</v>
      </c>
      <c r="V4" s="20"/>
      <c r="W4" s="20">
        <v>260</v>
      </c>
      <c r="X4" s="20">
        <v>100</v>
      </c>
      <c r="Y4" s="20">
        <v>500</v>
      </c>
      <c r="Z4" s="20">
        <v>150</v>
      </c>
      <c r="AA4" s="20"/>
      <c r="AB4" s="20">
        <v>700</v>
      </c>
    </row>
    <row r="5" spans="1:30" ht="24.75" x14ac:dyDescent="0.25">
      <c r="A5" t="s">
        <v>2</v>
      </c>
      <c r="B5" s="5" t="s">
        <v>3</v>
      </c>
      <c r="C5" t="s">
        <v>4</v>
      </c>
      <c r="D5" s="4" t="s">
        <v>23</v>
      </c>
      <c r="E5" t="s">
        <v>16</v>
      </c>
      <c r="F5" t="s">
        <v>87</v>
      </c>
      <c r="G5" s="3" t="s">
        <v>5</v>
      </c>
      <c r="H5" t="s">
        <v>32</v>
      </c>
      <c r="I5" s="4" t="s">
        <v>34</v>
      </c>
      <c r="J5" s="37" t="s">
        <v>6</v>
      </c>
      <c r="L5" t="s">
        <v>2</v>
      </c>
      <c r="M5" t="s">
        <v>3</v>
      </c>
      <c r="N5" s="4" t="s">
        <v>7</v>
      </c>
      <c r="O5" t="s">
        <v>8</v>
      </c>
      <c r="P5" t="s">
        <v>9</v>
      </c>
      <c r="Q5" t="s">
        <v>28</v>
      </c>
      <c r="R5" s="37" t="s">
        <v>35</v>
      </c>
      <c r="S5" s="36" t="s">
        <v>30</v>
      </c>
      <c r="T5" t="s">
        <v>12</v>
      </c>
      <c r="U5" t="s">
        <v>24</v>
      </c>
      <c r="V5" t="s">
        <v>10</v>
      </c>
      <c r="W5" s="4" t="s">
        <v>22</v>
      </c>
      <c r="X5" s="36" t="s">
        <v>29</v>
      </c>
      <c r="Y5" s="4" t="s">
        <v>17</v>
      </c>
      <c r="Z5" s="4" t="s">
        <v>13</v>
      </c>
      <c r="AA5" s="4" t="s">
        <v>34</v>
      </c>
      <c r="AB5" s="4" t="s">
        <v>23</v>
      </c>
      <c r="AC5" t="s">
        <v>5</v>
      </c>
      <c r="AD5" t="s">
        <v>6</v>
      </c>
    </row>
    <row r="6" spans="1:30" x14ac:dyDescent="0.25">
      <c r="A6" s="6">
        <v>44287</v>
      </c>
      <c r="B6" s="34" t="s">
        <v>11</v>
      </c>
      <c r="C6" s="10"/>
      <c r="D6" s="10"/>
      <c r="E6" s="10"/>
      <c r="F6" s="10"/>
      <c r="G6" s="14"/>
      <c r="H6" s="14"/>
      <c r="I6" s="14"/>
      <c r="J6" s="14">
        <v>13985.43</v>
      </c>
      <c r="L6" s="11">
        <v>44296</v>
      </c>
      <c r="M6" s="12" t="s">
        <v>36</v>
      </c>
      <c r="N6" s="12">
        <v>101212</v>
      </c>
      <c r="O6" s="8">
        <v>1</v>
      </c>
      <c r="P6" s="10"/>
      <c r="Q6" s="10">
        <v>34.83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6.97</v>
      </c>
      <c r="AD6" s="10">
        <v>41.8</v>
      </c>
    </row>
    <row r="7" spans="1:30" x14ac:dyDescent="0.25">
      <c r="A7" s="22">
        <v>44287</v>
      </c>
      <c r="B7" s="42" t="s">
        <v>31</v>
      </c>
      <c r="C7" s="16"/>
      <c r="D7" s="16"/>
      <c r="E7" s="16"/>
      <c r="F7" s="16"/>
      <c r="G7" s="16"/>
      <c r="H7" s="16"/>
      <c r="I7" s="17"/>
      <c r="J7" s="43">
        <v>13885.43</v>
      </c>
      <c r="L7" s="11">
        <v>44296</v>
      </c>
      <c r="M7" s="12" t="s">
        <v>33</v>
      </c>
      <c r="N7" s="12">
        <v>101213</v>
      </c>
      <c r="O7" s="8">
        <v>2</v>
      </c>
      <c r="P7" s="10"/>
      <c r="Q7" s="10"/>
      <c r="R7" s="10"/>
      <c r="S7" s="10"/>
      <c r="T7" s="10"/>
      <c r="U7" s="10"/>
      <c r="V7" s="10"/>
      <c r="W7" s="10">
        <v>183.04</v>
      </c>
      <c r="X7" s="10"/>
      <c r="Y7" s="10"/>
      <c r="Z7" s="10"/>
      <c r="AA7" s="10"/>
      <c r="AB7" s="10"/>
      <c r="AC7" s="10"/>
      <c r="AD7" s="10">
        <v>183.04</v>
      </c>
    </row>
    <row r="8" spans="1:30" x14ac:dyDescent="0.25">
      <c r="A8" s="6">
        <v>44287</v>
      </c>
      <c r="B8" s="9" t="s">
        <v>99</v>
      </c>
      <c r="C8" s="8"/>
      <c r="D8" s="8"/>
      <c r="E8" s="8"/>
      <c r="F8" s="8"/>
      <c r="G8" s="8"/>
      <c r="H8" s="8"/>
      <c r="I8" s="8"/>
      <c r="J8" s="10">
        <v>100</v>
      </c>
      <c r="L8" s="13">
        <v>44297</v>
      </c>
      <c r="M8" s="12" t="s">
        <v>40</v>
      </c>
      <c r="N8" s="12" t="s">
        <v>27</v>
      </c>
      <c r="O8" s="8">
        <v>4</v>
      </c>
      <c r="P8" s="10"/>
      <c r="Q8" s="10">
        <v>60.05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3</v>
      </c>
      <c r="AD8" s="10">
        <v>63.05</v>
      </c>
    </row>
    <row r="9" spans="1:30" x14ac:dyDescent="0.25">
      <c r="A9" s="6">
        <v>44302</v>
      </c>
      <c r="B9" s="9" t="s">
        <v>4</v>
      </c>
      <c r="C9" s="10">
        <v>4800</v>
      </c>
      <c r="D9" s="10"/>
      <c r="E9" s="10"/>
      <c r="F9" s="10"/>
      <c r="G9" s="10"/>
      <c r="H9" s="10"/>
      <c r="I9" s="10"/>
      <c r="J9" s="10">
        <v>4800</v>
      </c>
      <c r="L9" s="6">
        <v>44299</v>
      </c>
      <c r="M9" s="8" t="s">
        <v>37</v>
      </c>
      <c r="N9" s="8">
        <v>101215</v>
      </c>
      <c r="O9" s="8">
        <v>5</v>
      </c>
      <c r="P9" s="10"/>
      <c r="Q9" s="10"/>
      <c r="R9" s="10"/>
      <c r="S9" s="10">
        <v>25</v>
      </c>
      <c r="T9" s="10"/>
      <c r="U9" s="10"/>
      <c r="V9" s="10"/>
      <c r="W9" s="10"/>
      <c r="X9" s="10"/>
      <c r="Y9" s="10" t="s">
        <v>54</v>
      </c>
      <c r="Z9" s="10"/>
      <c r="AA9" s="10"/>
      <c r="AB9" s="10"/>
      <c r="AC9" s="10">
        <v>5</v>
      </c>
      <c r="AD9" s="10">
        <v>30</v>
      </c>
    </row>
    <row r="10" spans="1:30" x14ac:dyDescent="0.25">
      <c r="A10" s="6">
        <v>44348</v>
      </c>
      <c r="B10" s="35" t="s">
        <v>45</v>
      </c>
      <c r="C10" s="10"/>
      <c r="D10" s="10"/>
      <c r="E10" s="10"/>
      <c r="F10" s="10"/>
      <c r="G10" s="10"/>
      <c r="H10" s="10"/>
      <c r="I10" s="10">
        <v>25</v>
      </c>
      <c r="J10" s="10">
        <v>25</v>
      </c>
      <c r="L10" s="6">
        <v>44315</v>
      </c>
      <c r="M10" s="23" t="s">
        <v>38</v>
      </c>
      <c r="N10" s="23" t="s">
        <v>27</v>
      </c>
      <c r="O10" s="23">
        <v>6</v>
      </c>
      <c r="P10" s="10"/>
      <c r="Q10" s="10">
        <v>33.93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1.7</v>
      </c>
      <c r="AD10" s="24">
        <v>35.630000000000003</v>
      </c>
    </row>
    <row r="11" spans="1:30" x14ac:dyDescent="0.25">
      <c r="A11" s="6">
        <v>44348</v>
      </c>
      <c r="B11" s="9" t="s">
        <v>46</v>
      </c>
      <c r="C11" s="8"/>
      <c r="D11" s="8"/>
      <c r="E11" s="8"/>
      <c r="F11" s="8"/>
      <c r="G11" s="8"/>
      <c r="H11" s="10"/>
      <c r="I11" s="10">
        <v>50</v>
      </c>
      <c r="J11" s="10">
        <v>50</v>
      </c>
      <c r="L11" s="6">
        <v>44327</v>
      </c>
      <c r="M11" s="8" t="s">
        <v>39</v>
      </c>
      <c r="N11" s="8" t="s">
        <v>27</v>
      </c>
      <c r="O11" s="8">
        <v>7</v>
      </c>
      <c r="P11" s="10"/>
      <c r="Q11" s="10">
        <v>58.12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2.91</v>
      </c>
      <c r="AD11" s="10">
        <v>61.03</v>
      </c>
    </row>
    <row r="12" spans="1:30" x14ac:dyDescent="0.25">
      <c r="A12" s="6">
        <v>44348</v>
      </c>
      <c r="B12" s="35" t="s">
        <v>47</v>
      </c>
      <c r="C12" s="10"/>
      <c r="D12" s="10"/>
      <c r="E12" s="10"/>
      <c r="F12" s="10"/>
      <c r="G12" s="10"/>
      <c r="H12" s="10"/>
      <c r="I12" s="10">
        <v>75</v>
      </c>
      <c r="J12" s="10">
        <v>75</v>
      </c>
      <c r="L12" s="25">
        <v>44338</v>
      </c>
      <c r="M12" s="23" t="s">
        <v>41</v>
      </c>
      <c r="N12" s="23">
        <v>101217</v>
      </c>
      <c r="O12" s="23">
        <v>8</v>
      </c>
      <c r="P12" s="10"/>
      <c r="Q12" s="10"/>
      <c r="R12" s="10"/>
      <c r="S12" s="10"/>
      <c r="T12" s="10"/>
      <c r="U12" s="10"/>
      <c r="V12" s="10"/>
      <c r="W12" s="10"/>
      <c r="X12" s="10"/>
      <c r="Y12" s="10">
        <v>40</v>
      </c>
      <c r="Z12" s="10"/>
      <c r="AA12" s="10"/>
      <c r="AB12" s="10"/>
      <c r="AC12" s="10"/>
      <c r="AD12" s="10">
        <v>40</v>
      </c>
    </row>
    <row r="13" spans="1:30" x14ac:dyDescent="0.25">
      <c r="A13" s="6">
        <v>44350</v>
      </c>
      <c r="B13" s="9" t="s">
        <v>48</v>
      </c>
      <c r="C13" s="10"/>
      <c r="D13" s="10"/>
      <c r="E13" s="10"/>
      <c r="F13" s="10"/>
      <c r="G13" s="10"/>
      <c r="H13" s="10"/>
      <c r="I13" s="10">
        <v>62.5</v>
      </c>
      <c r="J13" s="10">
        <v>62.5</v>
      </c>
      <c r="L13" s="25">
        <v>44338</v>
      </c>
      <c r="M13" s="8" t="s">
        <v>42</v>
      </c>
      <c r="N13" s="8">
        <v>101218</v>
      </c>
      <c r="O13" s="8">
        <v>8</v>
      </c>
      <c r="P13" s="10"/>
      <c r="Q13" s="10"/>
      <c r="R13" s="10"/>
      <c r="S13" s="10"/>
      <c r="T13" s="10"/>
      <c r="U13" s="10"/>
      <c r="V13" s="10"/>
      <c r="W13" s="10"/>
      <c r="X13" s="10">
        <v>7.5</v>
      </c>
      <c r="Y13" s="10"/>
      <c r="Z13" s="10"/>
      <c r="AA13" s="10"/>
      <c r="AB13" s="10"/>
      <c r="AC13" s="10">
        <v>1.5</v>
      </c>
      <c r="AD13" s="10">
        <v>9</v>
      </c>
    </row>
    <row r="14" spans="1:30" x14ac:dyDescent="0.25">
      <c r="A14" s="6">
        <v>44354</v>
      </c>
      <c r="B14" s="9" t="s">
        <v>49</v>
      </c>
      <c r="C14" s="10"/>
      <c r="D14" s="10"/>
      <c r="E14" s="10"/>
      <c r="F14" s="10"/>
      <c r="G14" s="10"/>
      <c r="H14" s="10"/>
      <c r="I14" s="10">
        <v>25</v>
      </c>
      <c r="J14" s="10">
        <v>25</v>
      </c>
      <c r="L14" s="6">
        <v>44338</v>
      </c>
      <c r="M14" s="8" t="s">
        <v>43</v>
      </c>
      <c r="N14" s="8">
        <v>101219</v>
      </c>
      <c r="O14" s="8">
        <v>10</v>
      </c>
      <c r="P14" s="8">
        <v>548.53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548.53</v>
      </c>
    </row>
    <row r="15" spans="1:30" x14ac:dyDescent="0.25">
      <c r="A15" s="22">
        <v>44355</v>
      </c>
      <c r="B15" s="51" t="s">
        <v>50</v>
      </c>
      <c r="C15" s="39"/>
      <c r="D15" s="40"/>
      <c r="E15" s="39"/>
      <c r="F15" s="39"/>
      <c r="G15" s="41"/>
      <c r="H15" s="39"/>
      <c r="I15" s="39">
        <v>25</v>
      </c>
      <c r="J15" s="41">
        <v>25</v>
      </c>
      <c r="L15" s="25">
        <v>44338</v>
      </c>
      <c r="M15" s="33" t="s">
        <v>44</v>
      </c>
      <c r="N15" s="8">
        <v>101220</v>
      </c>
      <c r="O15" s="8">
        <v>11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v>202</v>
      </c>
      <c r="AB15" s="10"/>
      <c r="AC15" s="10"/>
      <c r="AD15" s="10">
        <v>202</v>
      </c>
    </row>
    <row r="16" spans="1:30" x14ac:dyDescent="0.25">
      <c r="A16" s="6">
        <v>44368</v>
      </c>
      <c r="B16" s="9" t="s">
        <v>52</v>
      </c>
      <c r="C16" s="10"/>
      <c r="D16" s="10"/>
      <c r="E16" s="10"/>
      <c r="F16" s="10"/>
      <c r="G16" s="10"/>
      <c r="H16" s="10"/>
      <c r="I16" s="10">
        <v>25</v>
      </c>
      <c r="J16" s="10">
        <v>25</v>
      </c>
      <c r="L16" s="6">
        <v>44356</v>
      </c>
      <c r="M16" s="8" t="s">
        <v>51</v>
      </c>
      <c r="N16" s="31">
        <v>101221</v>
      </c>
      <c r="O16" s="31">
        <v>12</v>
      </c>
      <c r="P16" s="17"/>
      <c r="Q16" s="17"/>
      <c r="R16" s="17"/>
      <c r="S16" s="17">
        <v>42.92</v>
      </c>
      <c r="T16" s="17"/>
      <c r="U16" s="17"/>
      <c r="V16" s="17"/>
      <c r="W16" s="17"/>
      <c r="X16" s="17"/>
      <c r="Y16" s="17"/>
      <c r="Z16" s="17"/>
      <c r="AA16" s="17"/>
      <c r="AB16" s="17"/>
      <c r="AC16" s="28">
        <v>8.58</v>
      </c>
      <c r="AD16" s="24">
        <v>51.5</v>
      </c>
    </row>
    <row r="17" spans="1:33" x14ac:dyDescent="0.25">
      <c r="A17" s="6">
        <v>44364</v>
      </c>
      <c r="B17" s="9" t="s">
        <v>53</v>
      </c>
      <c r="C17" s="10"/>
      <c r="D17" s="10"/>
      <c r="E17" s="10"/>
      <c r="F17" s="10"/>
      <c r="G17" s="10"/>
      <c r="H17" s="10"/>
      <c r="I17" s="10">
        <v>125</v>
      </c>
      <c r="J17" s="10">
        <v>125</v>
      </c>
      <c r="L17" s="6">
        <v>44377</v>
      </c>
      <c r="M17" s="8" t="s">
        <v>55</v>
      </c>
      <c r="N17" s="8">
        <v>101222</v>
      </c>
      <c r="O17" s="8">
        <v>13</v>
      </c>
      <c r="P17" s="10"/>
      <c r="Q17" s="10"/>
      <c r="R17" s="10"/>
      <c r="S17" s="10"/>
      <c r="T17" s="10">
        <v>611.52</v>
      </c>
      <c r="U17" s="10"/>
      <c r="V17" s="10"/>
      <c r="W17" s="10"/>
      <c r="X17" s="10"/>
      <c r="Y17" s="10">
        <v>60.6</v>
      </c>
      <c r="Z17" s="10"/>
      <c r="AA17" s="10"/>
      <c r="AB17" s="10"/>
      <c r="AC17" s="10"/>
      <c r="AD17" s="10">
        <v>672.12</v>
      </c>
    </row>
    <row r="18" spans="1:33" x14ac:dyDescent="0.25">
      <c r="A18" s="6">
        <v>44368</v>
      </c>
      <c r="B18" s="9" t="s">
        <v>57</v>
      </c>
      <c r="C18" s="10"/>
      <c r="D18" s="10"/>
      <c r="E18" s="10"/>
      <c r="F18" s="10"/>
      <c r="G18" s="10"/>
      <c r="H18" s="10"/>
      <c r="I18" s="10">
        <v>125</v>
      </c>
      <c r="J18" s="10">
        <v>125</v>
      </c>
      <c r="L18" s="44">
        <v>44377</v>
      </c>
      <c r="M18" s="23" t="s">
        <v>56</v>
      </c>
      <c r="N18" s="48">
        <v>101223</v>
      </c>
      <c r="O18" s="48">
        <v>13</v>
      </c>
      <c r="P18" s="28"/>
      <c r="Q18" s="45"/>
      <c r="R18" s="45"/>
      <c r="S18" s="45"/>
      <c r="T18" s="45">
        <v>152.88</v>
      </c>
      <c r="U18" s="45"/>
      <c r="V18" s="45"/>
      <c r="W18" s="45"/>
      <c r="X18" s="45"/>
      <c r="Y18" s="45"/>
      <c r="Z18" s="45"/>
      <c r="AA18" s="45"/>
      <c r="AB18" s="45"/>
      <c r="AC18" s="45"/>
      <c r="AD18" s="24">
        <v>152.88</v>
      </c>
    </row>
    <row r="19" spans="1:33" x14ac:dyDescent="0.25">
      <c r="A19" s="6"/>
      <c r="B19" s="9" t="s">
        <v>16</v>
      </c>
      <c r="C19" s="10"/>
      <c r="D19" s="10"/>
      <c r="E19" s="10">
        <v>0.41</v>
      </c>
      <c r="F19" s="10"/>
      <c r="G19" s="10"/>
      <c r="H19" s="10"/>
      <c r="I19" s="10"/>
      <c r="J19" s="10">
        <v>0.41</v>
      </c>
      <c r="L19" s="6">
        <v>44361</v>
      </c>
      <c r="M19" s="8" t="s">
        <v>40</v>
      </c>
      <c r="N19" s="49" t="s">
        <v>27</v>
      </c>
      <c r="O19" s="49"/>
      <c r="P19" s="10"/>
      <c r="Q19" s="10">
        <v>60.05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3</v>
      </c>
      <c r="AD19" s="10">
        <v>63.05</v>
      </c>
    </row>
    <row r="20" spans="1:33" x14ac:dyDescent="0.25">
      <c r="A20" s="6">
        <v>44350</v>
      </c>
      <c r="B20" s="9" t="s">
        <v>58</v>
      </c>
      <c r="C20" s="8"/>
      <c r="D20" s="8"/>
      <c r="E20" s="8"/>
      <c r="F20" s="8"/>
      <c r="G20" s="8"/>
      <c r="H20" s="10"/>
      <c r="I20" s="10">
        <v>50</v>
      </c>
      <c r="J20" s="10">
        <v>50</v>
      </c>
      <c r="L20" s="6">
        <v>44382</v>
      </c>
      <c r="M20" s="8" t="s">
        <v>42</v>
      </c>
      <c r="N20" s="49">
        <v>101224</v>
      </c>
      <c r="O20" s="49">
        <v>15</v>
      </c>
      <c r="P20" s="10"/>
      <c r="Q20" s="10"/>
      <c r="R20" s="10"/>
      <c r="S20" s="10"/>
      <c r="T20" s="10"/>
      <c r="U20" s="10"/>
      <c r="V20" s="10"/>
      <c r="W20" s="10"/>
      <c r="X20" s="10">
        <v>12</v>
      </c>
      <c r="Y20" s="10"/>
      <c r="Z20" s="10"/>
      <c r="AA20" s="10"/>
      <c r="AB20" s="10"/>
      <c r="AC20" s="10">
        <v>2.4</v>
      </c>
      <c r="AD20" s="10">
        <v>14.4</v>
      </c>
    </row>
    <row r="21" spans="1:33" x14ac:dyDescent="0.25">
      <c r="A21" s="6">
        <v>44445</v>
      </c>
      <c r="B21" s="9" t="s">
        <v>16</v>
      </c>
      <c r="C21" s="8"/>
      <c r="D21" s="8"/>
      <c r="E21" s="8">
        <v>0.42</v>
      </c>
      <c r="F21" s="8"/>
      <c r="G21" s="8"/>
      <c r="H21" s="10"/>
      <c r="I21" s="10"/>
      <c r="J21" s="10">
        <v>0.42</v>
      </c>
      <c r="K21" s="46"/>
      <c r="L21" s="6">
        <v>44382</v>
      </c>
      <c r="M21" s="8" t="s">
        <v>59</v>
      </c>
      <c r="N21" s="49">
        <v>101225</v>
      </c>
      <c r="O21" s="49">
        <v>16</v>
      </c>
      <c r="P21" s="10"/>
      <c r="Q21" s="10"/>
      <c r="R21" s="10"/>
      <c r="S21" s="10"/>
      <c r="T21" s="10"/>
      <c r="U21" s="10"/>
      <c r="V21" s="10"/>
      <c r="W21" s="10">
        <v>41.5</v>
      </c>
      <c r="X21" s="10"/>
      <c r="Y21" s="10"/>
      <c r="Z21" s="10"/>
      <c r="AA21" s="10"/>
      <c r="AB21" s="10"/>
      <c r="AC21" s="10"/>
      <c r="AD21" s="10">
        <v>41.5</v>
      </c>
    </row>
    <row r="22" spans="1:33" x14ac:dyDescent="0.25">
      <c r="A22" s="6">
        <v>44463</v>
      </c>
      <c r="B22" s="9" t="s">
        <v>4</v>
      </c>
      <c r="C22" s="10">
        <v>4800</v>
      </c>
      <c r="D22" s="8"/>
      <c r="E22" s="8"/>
      <c r="F22" s="8"/>
      <c r="G22" s="8"/>
      <c r="H22" s="10"/>
      <c r="I22" s="10"/>
      <c r="J22" s="10">
        <v>4800</v>
      </c>
      <c r="K22" s="46"/>
      <c r="L22" s="6">
        <v>44382</v>
      </c>
      <c r="M22" s="8" t="s">
        <v>36</v>
      </c>
      <c r="N22" s="49">
        <v>101226</v>
      </c>
      <c r="O22" s="49">
        <v>17</v>
      </c>
      <c r="P22" s="10"/>
      <c r="Q22" s="10">
        <v>34.83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v>6.97</v>
      </c>
      <c r="AD22" s="10">
        <v>41.8</v>
      </c>
    </row>
    <row r="23" spans="1:33" x14ac:dyDescent="0.25">
      <c r="A23" s="6">
        <v>44487</v>
      </c>
      <c r="B23" s="9" t="s">
        <v>71</v>
      </c>
      <c r="C23" s="10"/>
      <c r="D23" s="8"/>
      <c r="E23" s="8"/>
      <c r="F23" s="8"/>
      <c r="G23" s="8"/>
      <c r="H23" s="10"/>
      <c r="I23" s="10">
        <v>125</v>
      </c>
      <c r="J23" s="10">
        <v>125</v>
      </c>
      <c r="K23" s="8"/>
      <c r="L23" s="6">
        <v>44382</v>
      </c>
      <c r="M23" s="8" t="s">
        <v>60</v>
      </c>
      <c r="N23" s="49">
        <v>101227</v>
      </c>
      <c r="O23" s="49">
        <v>18</v>
      </c>
      <c r="P23" s="10"/>
      <c r="Q23" s="10"/>
      <c r="R23" s="10"/>
      <c r="S23" s="10">
        <v>79</v>
      </c>
      <c r="T23" s="10"/>
      <c r="U23" s="10"/>
      <c r="V23" s="10"/>
      <c r="W23" s="10"/>
      <c r="X23" s="10"/>
      <c r="Y23" s="10"/>
      <c r="Z23" s="10"/>
      <c r="AA23" s="10"/>
      <c r="AB23" s="10"/>
      <c r="AC23" s="10">
        <v>15.8</v>
      </c>
      <c r="AD23" s="10">
        <v>94.8</v>
      </c>
      <c r="AE23" s="28"/>
    </row>
    <row r="24" spans="1:33" x14ac:dyDescent="0.25">
      <c r="A24" s="6">
        <v>44488</v>
      </c>
      <c r="B24" s="9" t="s">
        <v>72</v>
      </c>
      <c r="C24" s="10"/>
      <c r="D24" s="10"/>
      <c r="E24" s="10"/>
      <c r="F24" s="10"/>
      <c r="G24" s="10"/>
      <c r="H24" s="10"/>
      <c r="I24" s="10">
        <v>25</v>
      </c>
      <c r="J24" s="10">
        <v>25</v>
      </c>
      <c r="K24" s="8"/>
      <c r="L24" s="6">
        <v>44389</v>
      </c>
      <c r="M24" s="8" t="s">
        <v>40</v>
      </c>
      <c r="N24" s="49" t="s">
        <v>27</v>
      </c>
      <c r="O24" s="49">
        <v>19</v>
      </c>
      <c r="P24" s="10"/>
      <c r="Q24" s="10">
        <v>58.12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2.91</v>
      </c>
      <c r="AD24" s="10">
        <v>61.03</v>
      </c>
    </row>
    <row r="25" spans="1:33" x14ac:dyDescent="0.25">
      <c r="A25" s="6">
        <v>44494</v>
      </c>
      <c r="B25" s="9" t="s">
        <v>58</v>
      </c>
      <c r="C25" s="10"/>
      <c r="D25" s="10"/>
      <c r="E25" s="8"/>
      <c r="F25" s="8"/>
      <c r="G25" s="10"/>
      <c r="H25" s="10"/>
      <c r="I25" s="10">
        <v>50</v>
      </c>
      <c r="J25" s="10">
        <v>50</v>
      </c>
      <c r="K25" s="8"/>
      <c r="L25" s="6">
        <v>44392</v>
      </c>
      <c r="M25" s="8" t="s">
        <v>38</v>
      </c>
      <c r="N25" s="49" t="s">
        <v>27</v>
      </c>
      <c r="O25" s="49">
        <v>20</v>
      </c>
      <c r="P25" s="10"/>
      <c r="Q25" s="10">
        <v>30.84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>
        <v>1.54</v>
      </c>
      <c r="AD25" s="10">
        <v>32.380000000000003</v>
      </c>
    </row>
    <row r="26" spans="1:33" x14ac:dyDescent="0.25">
      <c r="A26" s="6">
        <v>44517</v>
      </c>
      <c r="B26" s="9" t="s">
        <v>52</v>
      </c>
      <c r="C26" s="10"/>
      <c r="D26" s="10"/>
      <c r="E26" s="8"/>
      <c r="F26" s="8"/>
      <c r="G26" s="10"/>
      <c r="H26" s="10"/>
      <c r="I26" s="10">
        <v>25</v>
      </c>
      <c r="J26" s="10">
        <v>25</v>
      </c>
      <c r="K26" s="8"/>
      <c r="L26" s="6">
        <v>44382</v>
      </c>
      <c r="M26" s="8" t="s">
        <v>61</v>
      </c>
      <c r="N26" s="49">
        <v>101228</v>
      </c>
      <c r="O26" s="49">
        <v>21</v>
      </c>
      <c r="P26" s="10"/>
      <c r="Q26" s="10"/>
      <c r="R26" s="10"/>
      <c r="S26" s="10"/>
      <c r="T26" s="10"/>
      <c r="U26" s="10">
        <v>12</v>
      </c>
      <c r="V26" s="10"/>
      <c r="W26" s="10"/>
      <c r="X26" s="10"/>
      <c r="Y26" s="10"/>
      <c r="Z26" s="10"/>
      <c r="AA26" s="10"/>
      <c r="AB26" s="10"/>
      <c r="AC26" s="10"/>
      <c r="AD26" s="10">
        <v>12</v>
      </c>
    </row>
    <row r="27" spans="1:33" x14ac:dyDescent="0.25">
      <c r="A27" s="6">
        <v>44522</v>
      </c>
      <c r="B27" s="9" t="s">
        <v>79</v>
      </c>
      <c r="C27" s="10"/>
      <c r="D27" s="10"/>
      <c r="E27" s="8"/>
      <c r="F27" s="8"/>
      <c r="G27" s="10"/>
      <c r="H27" s="10"/>
      <c r="I27" s="10">
        <v>50</v>
      </c>
      <c r="J27" s="10">
        <v>50</v>
      </c>
      <c r="K27" s="8"/>
      <c r="L27" s="6">
        <v>44382</v>
      </c>
      <c r="M27" s="8" t="s">
        <v>62</v>
      </c>
      <c r="N27" s="49">
        <v>101229</v>
      </c>
      <c r="O27" s="49">
        <v>22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>
        <v>193</v>
      </c>
      <c r="AB27" s="10"/>
      <c r="AC27" s="10"/>
      <c r="AD27" s="10">
        <v>193</v>
      </c>
    </row>
    <row r="28" spans="1:33" x14ac:dyDescent="0.25">
      <c r="A28" s="6">
        <v>44524</v>
      </c>
      <c r="B28" s="9" t="s">
        <v>85</v>
      </c>
      <c r="C28" s="10"/>
      <c r="D28" s="10"/>
      <c r="E28" s="10"/>
      <c r="F28" s="10"/>
      <c r="G28" s="10"/>
      <c r="H28" s="10"/>
      <c r="I28" s="10">
        <v>125</v>
      </c>
      <c r="J28" s="10">
        <v>125</v>
      </c>
      <c r="K28" s="8"/>
      <c r="L28" s="22">
        <v>44404</v>
      </c>
      <c r="M28" s="23" t="s">
        <v>64</v>
      </c>
      <c r="N28" s="50">
        <v>101230</v>
      </c>
      <c r="O28" s="50">
        <v>23</v>
      </c>
      <c r="P28" s="17"/>
      <c r="Q28" s="17"/>
      <c r="R28" s="17"/>
      <c r="S28" s="17">
        <v>395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395</v>
      </c>
    </row>
    <row r="29" spans="1:33" x14ac:dyDescent="0.25">
      <c r="A29" s="6">
        <v>44525</v>
      </c>
      <c r="B29" s="9" t="s">
        <v>47</v>
      </c>
      <c r="C29" s="10"/>
      <c r="D29" s="10"/>
      <c r="E29" s="10"/>
      <c r="F29" s="10"/>
      <c r="G29" s="10"/>
      <c r="H29" s="10"/>
      <c r="I29" s="10">
        <v>50</v>
      </c>
      <c r="J29" s="10">
        <v>50</v>
      </c>
      <c r="K29" s="8"/>
      <c r="L29" s="6">
        <v>44404</v>
      </c>
      <c r="M29" s="8" t="s">
        <v>63</v>
      </c>
      <c r="N29" s="49">
        <v>101231</v>
      </c>
      <c r="O29" s="49">
        <v>24</v>
      </c>
      <c r="P29" s="10"/>
      <c r="Q29" s="10"/>
      <c r="R29" s="10">
        <v>306.8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61.36</v>
      </c>
      <c r="AD29" s="10">
        <v>368.16</v>
      </c>
    </row>
    <row r="30" spans="1:33" x14ac:dyDescent="0.25">
      <c r="A30" s="22">
        <v>44532</v>
      </c>
      <c r="B30" s="57" t="s">
        <v>88</v>
      </c>
      <c r="C30" s="8"/>
      <c r="D30" s="8"/>
      <c r="E30" s="8"/>
      <c r="F30" s="8"/>
      <c r="G30" s="8"/>
      <c r="H30" s="8"/>
      <c r="I30" s="52">
        <v>360</v>
      </c>
      <c r="J30" s="52">
        <v>360</v>
      </c>
      <c r="K30" s="8"/>
      <c r="L30" s="6">
        <v>44419</v>
      </c>
      <c r="M30" s="8" t="s">
        <v>40</v>
      </c>
      <c r="N30" s="49" t="s">
        <v>27</v>
      </c>
      <c r="O30" s="49">
        <v>25</v>
      </c>
      <c r="P30" s="10"/>
      <c r="Q30" s="10">
        <v>60.05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v>3</v>
      </c>
      <c r="AD30" s="10">
        <v>63.05</v>
      </c>
    </row>
    <row r="31" spans="1:33" x14ac:dyDescent="0.25">
      <c r="A31" s="22">
        <v>44536</v>
      </c>
      <c r="B31" s="35" t="s">
        <v>16</v>
      </c>
      <c r="C31" s="8"/>
      <c r="D31" s="8"/>
      <c r="E31" s="8">
        <v>0.47</v>
      </c>
      <c r="F31" s="8"/>
      <c r="G31" s="8"/>
      <c r="H31" s="8"/>
      <c r="I31" s="8"/>
      <c r="J31" s="24">
        <v>0.47</v>
      </c>
      <c r="K31" s="8"/>
      <c r="L31" s="25">
        <v>44451</v>
      </c>
      <c r="M31" s="8" t="s">
        <v>40</v>
      </c>
      <c r="N31" s="49" t="s">
        <v>27</v>
      </c>
      <c r="O31" s="49">
        <v>26</v>
      </c>
      <c r="P31" s="10"/>
      <c r="Q31" s="10">
        <v>60.05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>
        <v>3</v>
      </c>
      <c r="AD31" s="10">
        <v>63.05</v>
      </c>
      <c r="AE31" s="21"/>
      <c r="AF31" s="21"/>
      <c r="AG31" s="21"/>
    </row>
    <row r="32" spans="1:33" x14ac:dyDescent="0.25">
      <c r="A32" s="6">
        <v>44565</v>
      </c>
      <c r="B32" s="7" t="s">
        <v>86</v>
      </c>
      <c r="C32" s="10"/>
      <c r="D32" s="10"/>
      <c r="E32" s="8"/>
      <c r="F32" s="10">
        <v>25</v>
      </c>
      <c r="G32" s="10">
        <v>5</v>
      </c>
      <c r="H32" s="10"/>
      <c r="I32" s="8"/>
      <c r="J32" s="10">
        <v>30</v>
      </c>
      <c r="K32" s="8"/>
      <c r="L32" s="6">
        <v>44454</v>
      </c>
      <c r="M32" s="8" t="s">
        <v>65</v>
      </c>
      <c r="N32" s="49">
        <v>101232</v>
      </c>
      <c r="O32" s="49">
        <v>27</v>
      </c>
      <c r="P32" s="10"/>
      <c r="Q32" s="10"/>
      <c r="R32" s="10"/>
      <c r="S32" s="10"/>
      <c r="T32" s="10"/>
      <c r="U32" s="10"/>
      <c r="V32" s="10"/>
      <c r="W32" s="10"/>
      <c r="X32" s="10"/>
      <c r="Y32" s="10">
        <v>50.32</v>
      </c>
      <c r="Z32" s="10"/>
      <c r="AA32" s="10"/>
      <c r="AB32" s="10"/>
      <c r="AC32" s="10"/>
      <c r="AD32" s="10">
        <v>50.32</v>
      </c>
      <c r="AE32" s="21"/>
      <c r="AF32" s="21"/>
      <c r="AG32" s="21"/>
    </row>
    <row r="33" spans="1:33" x14ac:dyDescent="0.25">
      <c r="A33" s="6">
        <v>44600</v>
      </c>
      <c r="B33" s="9" t="s">
        <v>95</v>
      </c>
      <c r="C33" s="10"/>
      <c r="D33" s="10"/>
      <c r="E33" s="10"/>
      <c r="F33" s="10"/>
      <c r="G33" s="10"/>
      <c r="H33" s="10"/>
      <c r="I33" s="10">
        <v>125</v>
      </c>
      <c r="J33" s="10">
        <v>125</v>
      </c>
      <c r="K33" s="8"/>
      <c r="L33" s="6">
        <v>44454</v>
      </c>
      <c r="M33" s="8" t="s">
        <v>66</v>
      </c>
      <c r="N33" s="8">
        <v>101233</v>
      </c>
      <c r="O33" s="8">
        <v>28</v>
      </c>
      <c r="P33" s="10"/>
      <c r="Q33" s="10"/>
      <c r="R33" s="10"/>
      <c r="S33" s="10"/>
      <c r="T33" s="10"/>
      <c r="U33" s="28"/>
      <c r="V33" s="10">
        <v>14</v>
      </c>
      <c r="W33" s="10"/>
      <c r="X33" s="10"/>
      <c r="Y33" s="10"/>
      <c r="Z33" s="10"/>
      <c r="AA33" s="10"/>
      <c r="AB33" s="10"/>
      <c r="AC33" s="10"/>
      <c r="AD33" s="10">
        <v>14</v>
      </c>
      <c r="AE33" s="38"/>
      <c r="AF33" s="21"/>
      <c r="AG33" s="21"/>
    </row>
    <row r="34" spans="1:33" x14ac:dyDescent="0.25">
      <c r="A34" s="6">
        <v>44609</v>
      </c>
      <c r="B34" s="9" t="s">
        <v>96</v>
      </c>
      <c r="C34" s="10"/>
      <c r="D34" s="10"/>
      <c r="E34" s="10"/>
      <c r="F34" s="10"/>
      <c r="G34" s="10">
        <v>848.27</v>
      </c>
      <c r="H34" s="10"/>
      <c r="I34" s="10"/>
      <c r="J34" s="10">
        <v>848.27</v>
      </c>
      <c r="K34" s="8"/>
      <c r="L34" s="6">
        <v>44454</v>
      </c>
      <c r="M34" s="8" t="s">
        <v>62</v>
      </c>
      <c r="N34" s="8">
        <v>101234</v>
      </c>
      <c r="O34" s="8">
        <v>29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>
        <v>232</v>
      </c>
      <c r="AB34" s="10"/>
      <c r="AC34" s="10"/>
      <c r="AD34" s="10">
        <v>232</v>
      </c>
      <c r="AE34" s="21"/>
      <c r="AF34" s="21"/>
      <c r="AG34" s="21"/>
    </row>
    <row r="35" spans="1:33" x14ac:dyDescent="0.25">
      <c r="A35" s="6">
        <v>44616</v>
      </c>
      <c r="B35" s="9" t="s">
        <v>97</v>
      </c>
      <c r="C35" s="8"/>
      <c r="D35" s="8"/>
      <c r="E35" s="10"/>
      <c r="F35" s="10"/>
      <c r="G35" s="10"/>
      <c r="H35" s="10"/>
      <c r="I35" s="10">
        <v>10.5</v>
      </c>
      <c r="J35" s="10">
        <v>10.5</v>
      </c>
      <c r="K35" s="8"/>
      <c r="L35" s="6">
        <v>44454</v>
      </c>
      <c r="M35" s="8" t="s">
        <v>67</v>
      </c>
      <c r="N35" s="8">
        <v>101235</v>
      </c>
      <c r="O35" s="8">
        <v>30</v>
      </c>
      <c r="P35" s="8"/>
      <c r="Q35" s="8"/>
      <c r="R35" s="10"/>
      <c r="S35" s="10"/>
      <c r="T35" s="10"/>
      <c r="U35" s="10"/>
      <c r="V35" s="10"/>
      <c r="W35" s="10"/>
      <c r="X35" s="10"/>
      <c r="Y35" s="10" t="s">
        <v>54</v>
      </c>
      <c r="Z35" s="8"/>
      <c r="AA35" s="8">
        <v>12.73</v>
      </c>
      <c r="AB35" s="8"/>
      <c r="AC35" s="10"/>
      <c r="AD35" s="8">
        <v>12.73</v>
      </c>
      <c r="AE35" s="21"/>
      <c r="AF35" s="21"/>
      <c r="AG35" s="21"/>
    </row>
    <row r="36" spans="1:33" x14ac:dyDescent="0.25">
      <c r="A36" s="6">
        <v>44620</v>
      </c>
      <c r="B36" s="9" t="s">
        <v>98</v>
      </c>
      <c r="C36" s="10"/>
      <c r="D36" s="10"/>
      <c r="E36" s="10"/>
      <c r="F36" s="10"/>
      <c r="G36" s="10"/>
      <c r="H36" s="10"/>
      <c r="I36" s="10">
        <v>12.5</v>
      </c>
      <c r="J36" s="10">
        <v>12.5</v>
      </c>
      <c r="K36" s="8"/>
      <c r="L36" s="6">
        <v>44467</v>
      </c>
      <c r="M36" s="12" t="s">
        <v>69</v>
      </c>
      <c r="N36" s="8" t="s">
        <v>27</v>
      </c>
      <c r="O36" s="8">
        <v>31</v>
      </c>
      <c r="P36" s="10"/>
      <c r="Q36" s="10"/>
      <c r="R36" s="10"/>
      <c r="S36" s="10"/>
      <c r="T36" s="10"/>
      <c r="U36" s="10"/>
      <c r="V36" s="10"/>
      <c r="W36" s="10"/>
      <c r="X36" s="10">
        <v>10.5</v>
      </c>
      <c r="Y36" s="10"/>
      <c r="Z36" s="10"/>
      <c r="AA36" s="10"/>
      <c r="AB36" s="10"/>
      <c r="AC36" s="10">
        <v>2.1</v>
      </c>
      <c r="AD36" s="10">
        <v>12.6</v>
      </c>
      <c r="AE36" s="21"/>
      <c r="AF36" s="21"/>
      <c r="AG36" s="21"/>
    </row>
    <row r="37" spans="1:33" x14ac:dyDescent="0.25">
      <c r="A37" s="6">
        <v>44627</v>
      </c>
      <c r="B37" s="9" t="s">
        <v>16</v>
      </c>
      <c r="C37" s="10"/>
      <c r="D37" s="10"/>
      <c r="E37" s="10">
        <v>0.38</v>
      </c>
      <c r="F37" s="10"/>
      <c r="G37" s="10"/>
      <c r="H37" s="10"/>
      <c r="I37" s="10"/>
      <c r="J37" s="10">
        <v>0.38</v>
      </c>
      <c r="K37" s="8"/>
      <c r="L37" s="6">
        <v>44469</v>
      </c>
      <c r="M37" s="54" t="s">
        <v>73</v>
      </c>
      <c r="N37" s="31">
        <v>101236</v>
      </c>
      <c r="O37" s="31">
        <v>32</v>
      </c>
      <c r="P37" s="10"/>
      <c r="Q37" s="10"/>
      <c r="R37" s="10"/>
      <c r="S37" s="10"/>
      <c r="T37" s="10">
        <v>492.2</v>
      </c>
      <c r="U37" s="10"/>
      <c r="V37" s="10"/>
      <c r="W37" s="10"/>
      <c r="X37" s="10"/>
      <c r="Y37" s="10">
        <v>105.6</v>
      </c>
      <c r="Z37" s="10"/>
      <c r="AA37" s="10"/>
      <c r="AB37" s="10"/>
      <c r="AC37" s="10"/>
      <c r="AD37" s="52">
        <v>597.79999999999995</v>
      </c>
      <c r="AE37" s="21"/>
      <c r="AF37" s="21"/>
      <c r="AG37" s="21"/>
    </row>
    <row r="38" spans="1:33" x14ac:dyDescent="0.25">
      <c r="A38" s="6">
        <v>44627</v>
      </c>
      <c r="B38" s="9" t="s">
        <v>100</v>
      </c>
      <c r="C38" s="8"/>
      <c r="D38" s="8"/>
      <c r="E38" s="8"/>
      <c r="F38" s="8"/>
      <c r="G38" s="8"/>
      <c r="H38" s="8">
        <v>382.95</v>
      </c>
      <c r="I38" s="8"/>
      <c r="J38" s="8">
        <v>382.95</v>
      </c>
      <c r="K38" s="8"/>
      <c r="L38" s="6">
        <v>44469</v>
      </c>
      <c r="M38" s="54" t="s">
        <v>74</v>
      </c>
      <c r="N38" s="31">
        <v>101237</v>
      </c>
      <c r="O38" s="31">
        <v>32</v>
      </c>
      <c r="P38" s="10"/>
      <c r="Q38" s="10"/>
      <c r="R38" s="10"/>
      <c r="S38" s="10"/>
      <c r="T38" s="10">
        <v>272.2</v>
      </c>
      <c r="U38" s="10"/>
      <c r="V38" s="10"/>
      <c r="W38" s="10"/>
      <c r="X38" s="10"/>
      <c r="Y38" s="10"/>
      <c r="Z38" s="10"/>
      <c r="AA38" s="10"/>
      <c r="AB38" s="10"/>
      <c r="AC38" s="39"/>
      <c r="AD38" s="24">
        <v>272.2</v>
      </c>
      <c r="AE38" s="21"/>
      <c r="AF38" s="21"/>
      <c r="AG38" s="21"/>
    </row>
    <row r="39" spans="1:33" x14ac:dyDescent="0.25">
      <c r="A39" s="6">
        <v>44630</v>
      </c>
      <c r="B39" s="9" t="s">
        <v>100</v>
      </c>
      <c r="C39" s="10"/>
      <c r="D39" s="10"/>
      <c r="E39" s="10"/>
      <c r="F39" s="10"/>
      <c r="G39" s="10"/>
      <c r="H39" s="10">
        <v>37.299999999999997</v>
      </c>
      <c r="I39" s="10"/>
      <c r="J39" s="10">
        <v>37.299999999999997</v>
      </c>
      <c r="K39" s="8"/>
      <c r="L39" s="22">
        <v>44481</v>
      </c>
      <c r="M39" s="23" t="s">
        <v>40</v>
      </c>
      <c r="N39" s="23" t="s">
        <v>27</v>
      </c>
      <c r="O39" s="23">
        <v>33</v>
      </c>
      <c r="P39" s="53"/>
      <c r="Q39" s="53">
        <v>66.790000000000006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v>3.34</v>
      </c>
      <c r="AD39" s="52">
        <v>70.13</v>
      </c>
      <c r="AE39" s="21"/>
      <c r="AF39" s="21"/>
      <c r="AG39" s="21"/>
    </row>
    <row r="40" spans="1:33" x14ac:dyDescent="0.25">
      <c r="A40" s="6">
        <v>44649</v>
      </c>
      <c r="B40" s="9" t="s">
        <v>72</v>
      </c>
      <c r="C40" s="10"/>
      <c r="D40" s="10"/>
      <c r="E40" s="10"/>
      <c r="F40" s="10"/>
      <c r="G40" s="10"/>
      <c r="H40" s="10"/>
      <c r="I40" s="10">
        <v>25</v>
      </c>
      <c r="J40" s="10">
        <v>25</v>
      </c>
      <c r="K40" s="8"/>
      <c r="L40" s="6">
        <v>44491</v>
      </c>
      <c r="M40" s="12" t="s">
        <v>38</v>
      </c>
      <c r="N40" s="8" t="s">
        <v>27</v>
      </c>
      <c r="O40" s="8">
        <v>34</v>
      </c>
      <c r="P40" s="10"/>
      <c r="Q40" s="10">
        <v>36.729999999999997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v>1.84</v>
      </c>
      <c r="AD40" s="10">
        <v>38.57</v>
      </c>
      <c r="AE40" s="21"/>
      <c r="AF40" s="21"/>
      <c r="AG40" s="21"/>
    </row>
    <row r="41" spans="1:33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6">
        <v>44497</v>
      </c>
      <c r="M41" s="8" t="s">
        <v>70</v>
      </c>
      <c r="N41" s="8" t="s">
        <v>27</v>
      </c>
      <c r="O41" s="8">
        <v>35</v>
      </c>
      <c r="P41" s="10"/>
      <c r="Q41" s="10"/>
      <c r="R41" s="10"/>
      <c r="S41" s="10"/>
      <c r="T41" s="10"/>
      <c r="U41" s="10"/>
      <c r="V41" s="10"/>
      <c r="W41" s="10"/>
      <c r="X41" s="10">
        <v>12</v>
      </c>
      <c r="Y41" s="10"/>
      <c r="Z41" s="10"/>
      <c r="AA41" s="10"/>
      <c r="AB41" s="10"/>
      <c r="AC41" s="10">
        <v>2.4</v>
      </c>
      <c r="AD41" s="10">
        <v>14.4</v>
      </c>
      <c r="AE41" s="21"/>
      <c r="AF41" s="21"/>
      <c r="AG41" s="21"/>
    </row>
    <row r="42" spans="1:33" x14ac:dyDescent="0.25">
      <c r="A42" s="10">
        <f>SUM(C42:I42)</f>
        <v>12470.7</v>
      </c>
      <c r="B42" s="9"/>
      <c r="C42" s="10">
        <f>SUM(C7:C40)</f>
        <v>9600</v>
      </c>
      <c r="D42" s="10">
        <f>SUM(D7:D40)</f>
        <v>0</v>
      </c>
      <c r="E42" s="10">
        <f>SUM(E7:E40)</f>
        <v>1.6799999999999997</v>
      </c>
      <c r="F42" s="10">
        <f>SUM(F9:F40)</f>
        <v>25</v>
      </c>
      <c r="G42" s="10">
        <f>SUM(G7:G40)</f>
        <v>853.27</v>
      </c>
      <c r="H42" s="10">
        <f>SUM(H7:H40)</f>
        <v>420.25</v>
      </c>
      <c r="I42" s="10">
        <f>SUM(I9:I40)</f>
        <v>1570.5</v>
      </c>
      <c r="J42" s="10">
        <f>SUM(J9:J40)</f>
        <v>12470.699999999999</v>
      </c>
      <c r="K42" s="8"/>
      <c r="L42" s="22">
        <v>44497</v>
      </c>
      <c r="M42" s="23" t="s">
        <v>68</v>
      </c>
      <c r="N42" s="16" t="s">
        <v>27</v>
      </c>
      <c r="O42" s="16">
        <v>36</v>
      </c>
      <c r="P42" s="17"/>
      <c r="Q42" s="17"/>
      <c r="R42" s="17"/>
      <c r="S42" s="17"/>
      <c r="T42" s="17"/>
      <c r="U42" s="17"/>
      <c r="V42" s="17"/>
      <c r="W42" s="17"/>
      <c r="X42" s="17">
        <v>10.5</v>
      </c>
      <c r="Y42" s="17"/>
      <c r="Z42" s="17"/>
      <c r="AA42" s="17"/>
      <c r="AB42" s="17"/>
      <c r="AC42" s="17">
        <v>2.1</v>
      </c>
      <c r="AD42" s="17">
        <v>12.6</v>
      </c>
      <c r="AE42" s="21"/>
      <c r="AF42" s="21"/>
      <c r="AG42" s="21"/>
    </row>
    <row r="43" spans="1:33" x14ac:dyDescent="0.25">
      <c r="A43" s="8"/>
      <c r="B43" s="9"/>
      <c r="C43" s="8"/>
      <c r="D43" s="8"/>
      <c r="E43" s="8"/>
      <c r="F43" s="8"/>
      <c r="G43" s="8"/>
      <c r="H43" s="8"/>
      <c r="K43" s="8"/>
      <c r="L43" s="6">
        <v>44495</v>
      </c>
      <c r="M43" s="8" t="s">
        <v>75</v>
      </c>
      <c r="N43" s="8">
        <v>101238</v>
      </c>
      <c r="O43" s="8">
        <v>37</v>
      </c>
      <c r="P43" s="10"/>
      <c r="Q43" s="10"/>
      <c r="R43" s="10"/>
      <c r="S43" s="10">
        <v>158.27000000000001</v>
      </c>
      <c r="T43" s="10"/>
      <c r="U43" s="10"/>
      <c r="V43" s="10"/>
      <c r="W43" s="10"/>
      <c r="X43" s="10"/>
      <c r="Y43" s="10"/>
      <c r="Z43" s="10"/>
      <c r="AA43" s="10"/>
      <c r="AB43" s="10"/>
      <c r="AC43" s="10">
        <v>31.65</v>
      </c>
      <c r="AD43" s="10">
        <v>189.92</v>
      </c>
      <c r="AE43" s="21"/>
      <c r="AF43" s="21"/>
      <c r="AG43" s="21"/>
    </row>
    <row r="44" spans="1:33" x14ac:dyDescent="0.25">
      <c r="A44" s="29"/>
      <c r="B44" s="30"/>
      <c r="C44" s="32"/>
      <c r="D44" s="10"/>
      <c r="E44" s="8"/>
      <c r="F44" s="8"/>
      <c r="G44" s="8"/>
      <c r="H44" s="8"/>
      <c r="I44" s="15" t="s">
        <v>25</v>
      </c>
      <c r="J44" s="10">
        <f>SUM(J7:J40)</f>
        <v>26456.13</v>
      </c>
      <c r="K44" s="8"/>
      <c r="L44" s="6">
        <v>44501</v>
      </c>
      <c r="M44" s="8" t="s">
        <v>62</v>
      </c>
      <c r="N44" s="8">
        <v>101239</v>
      </c>
      <c r="O44" s="23">
        <v>38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>
        <v>190</v>
      </c>
      <c r="AB44" s="8"/>
      <c r="AC44" s="8"/>
      <c r="AD44" s="52">
        <v>190</v>
      </c>
      <c r="AE44" s="21"/>
      <c r="AF44" s="21"/>
      <c r="AG44" s="21"/>
    </row>
    <row r="45" spans="1:33" x14ac:dyDescent="0.2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22">
        <v>44501</v>
      </c>
      <c r="M45" s="31" t="s">
        <v>76</v>
      </c>
      <c r="N45" s="8">
        <v>101240</v>
      </c>
      <c r="O45" s="31">
        <v>39</v>
      </c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45">
        <v>50</v>
      </c>
      <c r="AC45" s="55"/>
      <c r="AD45" s="24">
        <v>50</v>
      </c>
      <c r="AE45" s="21"/>
      <c r="AF45" s="21"/>
      <c r="AG45" s="21"/>
    </row>
    <row r="46" spans="1:33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56">
        <v>44501</v>
      </c>
      <c r="M46" s="23" t="s">
        <v>36</v>
      </c>
      <c r="N46">
        <v>101241</v>
      </c>
      <c r="O46" s="23">
        <v>40</v>
      </c>
      <c r="P46" s="16"/>
      <c r="Q46" s="16">
        <v>35.35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43">
        <v>7.07</v>
      </c>
      <c r="AD46" s="43">
        <v>42.42</v>
      </c>
      <c r="AE46" s="21"/>
      <c r="AF46" s="21"/>
      <c r="AG46" s="21"/>
    </row>
    <row r="47" spans="1:33" x14ac:dyDescent="0.25">
      <c r="A47" s="8"/>
      <c r="B47" s="27"/>
      <c r="C47" s="10"/>
      <c r="D47" s="8"/>
      <c r="E47" s="8"/>
      <c r="F47" s="8"/>
      <c r="G47" s="8"/>
      <c r="H47" s="8"/>
      <c r="I47" s="8"/>
      <c r="J47" s="8"/>
      <c r="K47" s="8"/>
      <c r="L47" s="6">
        <v>44501</v>
      </c>
      <c r="M47" s="8" t="s">
        <v>77</v>
      </c>
      <c r="N47" s="8">
        <v>101242</v>
      </c>
      <c r="O47" s="8">
        <v>41</v>
      </c>
      <c r="P47" s="8"/>
      <c r="Q47" s="8"/>
      <c r="R47" s="8"/>
      <c r="S47" s="8">
        <v>34.83</v>
      </c>
      <c r="T47" s="8"/>
      <c r="U47" s="8"/>
      <c r="V47" s="8"/>
      <c r="W47" s="8"/>
      <c r="X47" s="8"/>
      <c r="Y47" s="8"/>
      <c r="Z47" s="8"/>
      <c r="AA47" s="8"/>
      <c r="AB47" s="8"/>
      <c r="AC47" s="8">
        <v>6.97</v>
      </c>
      <c r="AD47" s="10">
        <v>41.8</v>
      </c>
      <c r="AE47" s="21"/>
      <c r="AF47" s="21"/>
      <c r="AG47" s="21"/>
    </row>
    <row r="48" spans="1:33" x14ac:dyDescent="0.25">
      <c r="A48" s="8"/>
      <c r="B48" s="27"/>
      <c r="C48" s="10"/>
      <c r="D48" s="8"/>
      <c r="E48" s="8"/>
      <c r="F48" s="8"/>
      <c r="G48" s="8"/>
      <c r="H48" s="8"/>
      <c r="I48" s="8"/>
      <c r="J48" s="8"/>
      <c r="K48" s="8"/>
      <c r="L48" s="6">
        <v>44512</v>
      </c>
      <c r="M48" s="8" t="s">
        <v>40</v>
      </c>
      <c r="N48" s="8" t="s">
        <v>27</v>
      </c>
      <c r="O48" s="8">
        <v>42</v>
      </c>
      <c r="P48" s="10"/>
      <c r="Q48" s="10">
        <v>69.02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3.45</v>
      </c>
      <c r="AD48" s="10">
        <v>72.47</v>
      </c>
      <c r="AE48" s="21"/>
      <c r="AF48" s="21"/>
      <c r="AG48" s="21"/>
    </row>
    <row r="49" spans="1:33" x14ac:dyDescent="0.25">
      <c r="A49" s="8"/>
      <c r="B49" s="27"/>
      <c r="C49" s="10"/>
      <c r="D49" s="8"/>
      <c r="E49" s="8"/>
      <c r="F49" s="8"/>
      <c r="G49" s="8"/>
      <c r="H49" s="8"/>
      <c r="I49" s="8"/>
      <c r="J49" s="8"/>
      <c r="K49" s="8"/>
      <c r="L49" s="6">
        <v>44508</v>
      </c>
      <c r="M49" s="8" t="s">
        <v>78</v>
      </c>
      <c r="N49" s="8">
        <v>101243</v>
      </c>
      <c r="O49" s="8">
        <v>43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7.25</v>
      </c>
      <c r="AB49" s="10"/>
      <c r="AC49" s="10"/>
      <c r="AD49" s="10">
        <v>7.25</v>
      </c>
      <c r="AE49" s="21"/>
      <c r="AF49" s="21"/>
      <c r="AG49" s="21"/>
    </row>
    <row r="50" spans="1:33" x14ac:dyDescent="0.25">
      <c r="A50" s="8"/>
      <c r="B50" s="27"/>
      <c r="C50" s="10"/>
      <c r="D50" s="8"/>
      <c r="E50" s="8"/>
      <c r="F50" s="8"/>
      <c r="G50" s="8"/>
      <c r="H50" s="8"/>
      <c r="I50" s="8"/>
      <c r="J50" s="8"/>
      <c r="K50" s="8"/>
      <c r="L50" s="6">
        <v>44516</v>
      </c>
      <c r="M50" s="8" t="s">
        <v>80</v>
      </c>
      <c r="N50" s="8">
        <v>101244</v>
      </c>
      <c r="O50" s="8">
        <v>44</v>
      </c>
      <c r="P50" s="10"/>
      <c r="Q50" s="10"/>
      <c r="R50" s="10"/>
      <c r="S50" s="10">
        <v>270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>
        <v>270</v>
      </c>
      <c r="AE50" s="21"/>
      <c r="AF50" s="21"/>
      <c r="AG50" s="21"/>
    </row>
    <row r="51" spans="1:33" x14ac:dyDescent="0.25">
      <c r="A51" s="8"/>
      <c r="B51" s="27" t="s">
        <v>14</v>
      </c>
      <c r="C51" s="26">
        <f>SUM(J42-C42)</f>
        <v>2870.6999999999989</v>
      </c>
      <c r="D51" s="8"/>
      <c r="E51" s="8"/>
      <c r="F51" s="8"/>
      <c r="G51" s="8"/>
      <c r="H51" s="8"/>
      <c r="I51" s="8"/>
      <c r="J51" s="8"/>
      <c r="K51" s="8"/>
      <c r="L51" s="6">
        <v>44524</v>
      </c>
      <c r="M51" s="8" t="s">
        <v>75</v>
      </c>
      <c r="N51" s="8" t="s">
        <v>81</v>
      </c>
      <c r="O51" s="8">
        <v>45</v>
      </c>
      <c r="P51" s="10"/>
      <c r="Q51" s="10"/>
      <c r="R51" s="10"/>
      <c r="S51" s="10">
        <v>72.64</v>
      </c>
      <c r="T51" s="10"/>
      <c r="U51" s="10"/>
      <c r="V51" s="10"/>
      <c r="W51" s="10"/>
      <c r="X51" s="10"/>
      <c r="Y51" s="10"/>
      <c r="Z51" s="10"/>
      <c r="AA51" s="10"/>
      <c r="AB51" s="10"/>
      <c r="AC51" s="10">
        <v>13.33</v>
      </c>
      <c r="AD51" s="10">
        <v>85.97</v>
      </c>
      <c r="AE51" s="21"/>
      <c r="AF51" s="21"/>
      <c r="AG51" s="21"/>
    </row>
    <row r="52" spans="1:33" x14ac:dyDescent="0.25">
      <c r="A52" s="8"/>
      <c r="B52" s="27" t="s">
        <v>15</v>
      </c>
      <c r="C52" s="26">
        <f>SUM(N72-T72)</f>
        <v>8610.3799999999974</v>
      </c>
      <c r="D52" s="8"/>
      <c r="E52" s="8"/>
      <c r="F52" s="8"/>
      <c r="G52" s="8"/>
      <c r="H52" s="8"/>
      <c r="I52" s="8"/>
      <c r="J52" s="8"/>
      <c r="K52" s="8"/>
      <c r="L52" s="6">
        <v>44537</v>
      </c>
      <c r="M52" s="8" t="s">
        <v>82</v>
      </c>
      <c r="N52" s="8" t="s">
        <v>81</v>
      </c>
      <c r="O52" s="8">
        <v>46</v>
      </c>
      <c r="P52" s="10"/>
      <c r="Q52" s="10"/>
      <c r="R52" s="10"/>
      <c r="S52" s="10">
        <v>425.87</v>
      </c>
      <c r="T52" s="10"/>
      <c r="U52" s="10"/>
      <c r="V52" s="10"/>
      <c r="W52" s="10"/>
      <c r="X52" s="10"/>
      <c r="Y52" s="10"/>
      <c r="Z52" s="10"/>
      <c r="AA52" s="10"/>
      <c r="AB52" s="10"/>
      <c r="AC52" s="10">
        <v>85.17</v>
      </c>
      <c r="AD52" s="10">
        <v>511.04</v>
      </c>
      <c r="AE52" s="21"/>
      <c r="AF52" s="21"/>
      <c r="AG52" s="21"/>
    </row>
    <row r="53" spans="1:33" x14ac:dyDescent="0.25">
      <c r="A53" s="8"/>
      <c r="B53" s="27" t="s">
        <v>20</v>
      </c>
      <c r="C53" s="26">
        <f>SUM(J44-N72-C54)</f>
        <v>14633.550000000003</v>
      </c>
      <c r="D53" s="8"/>
      <c r="E53" s="8"/>
      <c r="F53" s="8"/>
      <c r="G53" s="8"/>
      <c r="H53" s="8"/>
      <c r="I53" s="8"/>
      <c r="J53" s="8"/>
      <c r="K53" s="8"/>
      <c r="L53" s="6">
        <v>44537</v>
      </c>
      <c r="M53" s="8" t="s">
        <v>83</v>
      </c>
      <c r="N53" s="8" t="s">
        <v>81</v>
      </c>
      <c r="O53" s="8">
        <v>47</v>
      </c>
      <c r="P53" s="10"/>
      <c r="Q53" s="10"/>
      <c r="R53" s="10"/>
      <c r="S53" s="10">
        <v>1951</v>
      </c>
      <c r="T53" s="10"/>
      <c r="U53" s="10"/>
      <c r="V53" s="10"/>
      <c r="W53" s="10"/>
      <c r="X53" s="10"/>
      <c r="Y53" s="10"/>
      <c r="Z53" s="10"/>
      <c r="AA53" s="10"/>
      <c r="AB53" s="10"/>
      <c r="AC53" s="10">
        <v>390.2</v>
      </c>
      <c r="AD53" s="10">
        <v>2341.1999999999998</v>
      </c>
      <c r="AE53" s="21"/>
      <c r="AF53" s="21"/>
      <c r="AG53" s="21"/>
    </row>
    <row r="54" spans="1:33" x14ac:dyDescent="0.25">
      <c r="A54" s="8"/>
      <c r="B54" s="27" t="s">
        <v>21</v>
      </c>
      <c r="C54" s="10">
        <v>100</v>
      </c>
      <c r="D54" s="8"/>
      <c r="E54" s="8"/>
      <c r="F54" s="8"/>
      <c r="G54" s="8"/>
      <c r="H54" s="8"/>
      <c r="I54" s="8"/>
      <c r="J54" s="8"/>
      <c r="K54" s="8"/>
      <c r="L54" s="6">
        <v>44537</v>
      </c>
      <c r="M54" s="8" t="s">
        <v>84</v>
      </c>
      <c r="N54" s="8" t="s">
        <v>81</v>
      </c>
      <c r="O54" s="8">
        <v>48</v>
      </c>
      <c r="P54" s="10"/>
      <c r="Q54" s="10"/>
      <c r="R54" s="10"/>
      <c r="S54" s="10">
        <v>17.690000000000001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>
        <v>17.690000000000001</v>
      </c>
      <c r="AE54" s="21"/>
      <c r="AF54" s="21"/>
      <c r="AG54" s="21"/>
    </row>
    <row r="55" spans="1:33" x14ac:dyDescent="0.25">
      <c r="A55" s="8"/>
      <c r="B55" s="27" t="s">
        <v>19</v>
      </c>
      <c r="C55" s="10">
        <f>SUM(C53+C54)</f>
        <v>14733.550000000003</v>
      </c>
      <c r="D55" s="8"/>
      <c r="E55" s="8"/>
      <c r="F55" s="8"/>
      <c r="G55" s="8"/>
      <c r="H55" s="8"/>
      <c r="I55" s="8"/>
      <c r="J55" s="8"/>
      <c r="K55" s="8"/>
      <c r="L55" s="6">
        <v>44537</v>
      </c>
      <c r="M55" s="8" t="s">
        <v>44</v>
      </c>
      <c r="N55" s="8" t="s">
        <v>81</v>
      </c>
      <c r="O55" s="8">
        <v>49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v>207</v>
      </c>
      <c r="AB55" s="10"/>
      <c r="AC55" s="10"/>
      <c r="AD55" s="10">
        <v>207</v>
      </c>
      <c r="AE55" s="21"/>
      <c r="AF55" s="21"/>
      <c r="AG55" s="21"/>
    </row>
    <row r="56" spans="1:33" x14ac:dyDescent="0.25">
      <c r="A56" s="8"/>
      <c r="B56" s="27"/>
      <c r="C56" s="10"/>
      <c r="D56" s="8"/>
      <c r="E56" s="8"/>
      <c r="F56" s="8"/>
      <c r="G56" s="8"/>
      <c r="H56" s="8"/>
      <c r="I56" s="8"/>
      <c r="J56" s="8"/>
      <c r="K56" s="8"/>
      <c r="L56" s="6">
        <v>44542</v>
      </c>
      <c r="M56" s="8" t="s">
        <v>40</v>
      </c>
      <c r="N56" s="8" t="s">
        <v>27</v>
      </c>
      <c r="O56" s="8">
        <v>50</v>
      </c>
      <c r="P56" s="10"/>
      <c r="Q56" s="10">
        <v>66.790000000000006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>
        <v>3.34</v>
      </c>
      <c r="AD56" s="10">
        <v>70.13</v>
      </c>
      <c r="AE56" s="21"/>
      <c r="AF56" s="21"/>
      <c r="AG56" s="21"/>
    </row>
    <row r="57" spans="1:33" x14ac:dyDescent="0.25">
      <c r="A57" s="8"/>
      <c r="B57" s="27"/>
      <c r="C57" s="10"/>
      <c r="D57" s="8"/>
      <c r="E57" s="8"/>
      <c r="F57" s="8"/>
      <c r="G57" s="8"/>
      <c r="H57" s="8"/>
      <c r="I57" s="8"/>
      <c r="J57" s="8"/>
      <c r="K57" s="8"/>
      <c r="L57" s="6">
        <v>44558</v>
      </c>
      <c r="M57" s="8" t="s">
        <v>92</v>
      </c>
      <c r="N57" s="8" t="s">
        <v>27</v>
      </c>
      <c r="O57" s="8">
        <v>51</v>
      </c>
      <c r="P57" s="10"/>
      <c r="Q57" s="10"/>
      <c r="R57" s="10"/>
      <c r="S57" s="10"/>
      <c r="T57" s="10"/>
      <c r="U57" s="10"/>
      <c r="V57" s="10"/>
      <c r="W57" s="10"/>
      <c r="X57" s="10">
        <v>15</v>
      </c>
      <c r="Y57" s="10"/>
      <c r="Z57" s="10"/>
      <c r="AA57" s="10"/>
      <c r="AB57" s="10"/>
      <c r="AC57" s="10">
        <v>3</v>
      </c>
      <c r="AD57" s="10">
        <v>18</v>
      </c>
      <c r="AE57" s="21"/>
      <c r="AF57" s="21"/>
      <c r="AG57" s="21"/>
    </row>
    <row r="58" spans="1:33" x14ac:dyDescent="0.25">
      <c r="A58" s="8"/>
      <c r="B58" s="27"/>
      <c r="C58" s="10"/>
      <c r="D58" s="8"/>
      <c r="E58" s="8"/>
      <c r="F58" s="8"/>
      <c r="G58" s="8"/>
      <c r="H58" s="8"/>
      <c r="I58" s="8"/>
      <c r="J58" s="8"/>
      <c r="K58" s="8"/>
      <c r="L58" s="6">
        <v>44567</v>
      </c>
      <c r="M58" s="8" t="s">
        <v>37</v>
      </c>
      <c r="N58" s="8" t="s">
        <v>81</v>
      </c>
      <c r="O58" s="8">
        <v>5</v>
      </c>
      <c r="P58" s="10"/>
      <c r="Q58" s="10"/>
      <c r="R58" s="10"/>
      <c r="S58" s="10">
        <v>25</v>
      </c>
      <c r="T58" s="10"/>
      <c r="U58" s="10"/>
      <c r="V58" s="10"/>
      <c r="W58" s="10"/>
      <c r="X58" s="10"/>
      <c r="Y58" s="10"/>
      <c r="Z58" s="10"/>
      <c r="AA58" s="10"/>
      <c r="AB58" s="10"/>
      <c r="AC58" s="10">
        <v>5</v>
      </c>
      <c r="AD58" s="10">
        <v>30</v>
      </c>
      <c r="AE58" s="21"/>
      <c r="AF58" s="21"/>
      <c r="AG58" s="21"/>
    </row>
    <row r="59" spans="1:33" x14ac:dyDescent="0.25">
      <c r="A59" s="8"/>
      <c r="B59" s="27"/>
      <c r="C59" s="10"/>
      <c r="D59" s="8"/>
      <c r="E59" s="8"/>
      <c r="F59" s="8"/>
      <c r="G59" s="8"/>
      <c r="H59" s="8"/>
      <c r="I59" s="8"/>
      <c r="J59" s="8"/>
      <c r="K59" s="8"/>
      <c r="L59" s="6">
        <v>44567</v>
      </c>
      <c r="M59" s="8" t="s">
        <v>66</v>
      </c>
      <c r="N59" s="8" t="s">
        <v>81</v>
      </c>
      <c r="O59" s="8">
        <v>52</v>
      </c>
      <c r="P59" s="10"/>
      <c r="Q59" s="10"/>
      <c r="R59" s="10"/>
      <c r="S59" s="10"/>
      <c r="T59" s="10"/>
      <c r="U59" s="10"/>
      <c r="V59" s="10">
        <v>16</v>
      </c>
      <c r="W59" s="10"/>
      <c r="X59" s="10"/>
      <c r="Y59" s="10"/>
      <c r="Z59" s="10"/>
      <c r="AA59" s="10"/>
      <c r="AB59" s="10"/>
      <c r="AC59" s="10"/>
      <c r="AD59" s="10">
        <v>16</v>
      </c>
      <c r="AE59" s="21"/>
      <c r="AF59" s="21"/>
      <c r="AG59" s="21"/>
    </row>
    <row r="60" spans="1:33" x14ac:dyDescent="0.25">
      <c r="A60" s="8"/>
      <c r="B60" s="27"/>
      <c r="C60" s="10"/>
      <c r="D60" s="8"/>
      <c r="E60" s="8"/>
      <c r="F60" s="8"/>
      <c r="G60" s="8"/>
      <c r="H60" s="8"/>
      <c r="I60" s="8"/>
      <c r="J60" s="8"/>
      <c r="K60" s="8"/>
      <c r="L60" s="6">
        <v>44567</v>
      </c>
      <c r="M60" s="8" t="s">
        <v>74</v>
      </c>
      <c r="N60" s="8" t="s">
        <v>81</v>
      </c>
      <c r="O60" s="8">
        <v>53</v>
      </c>
      <c r="P60" s="10"/>
      <c r="Q60" s="10"/>
      <c r="R60" s="10"/>
      <c r="S60" s="10"/>
      <c r="T60" s="10">
        <v>153</v>
      </c>
      <c r="U60" s="10"/>
      <c r="V60" s="10"/>
      <c r="W60" s="10"/>
      <c r="X60" s="10"/>
      <c r="Y60" s="10"/>
      <c r="Z60" s="10"/>
      <c r="AA60" s="10"/>
      <c r="AB60" s="10"/>
      <c r="AC60" s="10"/>
      <c r="AD60" s="10">
        <v>153</v>
      </c>
      <c r="AE60" s="21"/>
      <c r="AF60" s="21"/>
      <c r="AG60" s="21"/>
    </row>
    <row r="61" spans="1:33" x14ac:dyDescent="0.25">
      <c r="A61" s="8"/>
      <c r="B61" s="27"/>
      <c r="C61" s="10"/>
      <c r="D61" s="8"/>
      <c r="E61" s="8"/>
      <c r="F61" s="8"/>
      <c r="G61" s="8"/>
      <c r="H61" s="8"/>
      <c r="I61" s="8"/>
      <c r="J61" s="8"/>
      <c r="K61" s="8"/>
      <c r="L61" s="6">
        <v>44567</v>
      </c>
      <c r="M61" s="8" t="s">
        <v>73</v>
      </c>
      <c r="N61" s="8" t="s">
        <v>81</v>
      </c>
      <c r="O61" s="8">
        <v>53</v>
      </c>
      <c r="P61" s="10"/>
      <c r="Q61" s="10"/>
      <c r="R61" s="10"/>
      <c r="S61" s="10"/>
      <c r="T61" s="10">
        <v>611.4</v>
      </c>
      <c r="U61" s="10"/>
      <c r="V61" s="10"/>
      <c r="W61" s="10"/>
      <c r="X61" s="10"/>
      <c r="Y61" s="10">
        <v>111.12</v>
      </c>
      <c r="Z61" s="10"/>
      <c r="AA61" s="10"/>
      <c r="AB61" s="10"/>
      <c r="AC61" s="10">
        <v>2.33</v>
      </c>
      <c r="AD61" s="10">
        <v>724.85</v>
      </c>
      <c r="AE61" s="21"/>
      <c r="AF61" s="21"/>
      <c r="AG61" s="21"/>
    </row>
    <row r="62" spans="1:33" x14ac:dyDescent="0.25">
      <c r="A62" s="8"/>
      <c r="B62" s="27"/>
      <c r="C62" s="10"/>
      <c r="D62" s="8"/>
      <c r="E62" s="8"/>
      <c r="F62" s="8"/>
      <c r="G62" s="8"/>
      <c r="H62" s="8"/>
      <c r="I62" s="8"/>
      <c r="J62" s="8"/>
      <c r="K62" s="8"/>
      <c r="L62" s="6">
        <v>44567</v>
      </c>
      <c r="M62" s="8" t="s">
        <v>36</v>
      </c>
      <c r="N62" s="8" t="s">
        <v>81</v>
      </c>
      <c r="O62" s="8">
        <v>54</v>
      </c>
      <c r="P62" s="10"/>
      <c r="Q62" s="10">
        <v>286.55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>
        <v>57.31</v>
      </c>
      <c r="AD62" s="10">
        <v>343.86</v>
      </c>
      <c r="AE62" s="21"/>
      <c r="AF62" s="21"/>
      <c r="AG62" s="21"/>
    </row>
    <row r="63" spans="1:33" x14ac:dyDescent="0.25">
      <c r="A63" s="8"/>
      <c r="B63" s="27"/>
      <c r="C63" s="10"/>
      <c r="D63" s="8"/>
      <c r="E63" s="8"/>
      <c r="F63" s="8"/>
      <c r="G63" s="8"/>
      <c r="H63" s="8"/>
      <c r="I63" s="8"/>
      <c r="J63" s="8"/>
      <c r="K63" s="8"/>
      <c r="L63" s="6">
        <v>44567</v>
      </c>
      <c r="M63" s="8" t="s">
        <v>89</v>
      </c>
      <c r="N63" s="8" t="s">
        <v>27</v>
      </c>
      <c r="O63" s="8">
        <v>55</v>
      </c>
      <c r="P63" s="10"/>
      <c r="Q63" s="10">
        <v>107.61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>
        <v>5.38</v>
      </c>
      <c r="AD63" s="10">
        <v>112.99</v>
      </c>
      <c r="AE63" s="21"/>
      <c r="AF63" s="21"/>
      <c r="AG63" s="21"/>
    </row>
    <row r="64" spans="1:33" x14ac:dyDescent="0.25">
      <c r="A64" s="8"/>
      <c r="B64" s="27"/>
      <c r="C64" s="10"/>
      <c r="D64" s="8"/>
      <c r="E64" s="8"/>
      <c r="F64" s="8"/>
      <c r="G64" s="8"/>
      <c r="H64" s="8"/>
      <c r="I64" s="8"/>
      <c r="J64" s="8"/>
      <c r="K64" s="8"/>
      <c r="L64" s="6">
        <v>44571</v>
      </c>
      <c r="M64" s="8" t="s">
        <v>90</v>
      </c>
      <c r="N64" s="8">
        <v>101245</v>
      </c>
      <c r="O64" s="8">
        <v>56</v>
      </c>
      <c r="P64" s="10"/>
      <c r="Q64" s="10"/>
      <c r="R64" s="10"/>
      <c r="S64" s="10"/>
      <c r="T64" s="10"/>
      <c r="U64" s="10"/>
      <c r="V64" s="10"/>
      <c r="W64" s="10">
        <v>40</v>
      </c>
      <c r="X64" s="10"/>
      <c r="Y64" s="10"/>
      <c r="Z64" s="10"/>
      <c r="AA64" s="10"/>
      <c r="AB64" s="10"/>
      <c r="AC64" s="10"/>
      <c r="AD64" s="10">
        <v>40</v>
      </c>
      <c r="AE64" s="21"/>
      <c r="AF64" s="21"/>
      <c r="AG64" s="21"/>
    </row>
    <row r="65" spans="1:33" x14ac:dyDescent="0.25">
      <c r="A65" s="8"/>
      <c r="B65" s="27"/>
      <c r="C65" s="10"/>
      <c r="D65" s="8"/>
      <c r="E65" s="8"/>
      <c r="F65" s="8"/>
      <c r="G65" s="8"/>
      <c r="H65" s="8"/>
      <c r="I65" s="8"/>
      <c r="J65" s="8"/>
      <c r="K65" s="8"/>
      <c r="L65" s="6">
        <v>44582</v>
      </c>
      <c r="M65" s="8" t="s">
        <v>38</v>
      </c>
      <c r="N65" s="8" t="s">
        <v>27</v>
      </c>
      <c r="O65" s="8"/>
      <c r="P65" s="10"/>
      <c r="Q65" s="10">
        <v>38.729999999999997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>
        <v>1.94</v>
      </c>
      <c r="AD65" s="10">
        <v>40.67</v>
      </c>
      <c r="AE65" s="21"/>
      <c r="AF65" s="21"/>
      <c r="AG65" s="21"/>
    </row>
    <row r="66" spans="1:33" x14ac:dyDescent="0.25">
      <c r="A66" s="8"/>
      <c r="B66" s="27"/>
      <c r="C66" s="10"/>
      <c r="D66" s="8"/>
      <c r="E66" s="8"/>
      <c r="F66" s="8"/>
      <c r="G66" s="8"/>
      <c r="H66" s="8"/>
      <c r="I66" s="8"/>
      <c r="J66" s="8"/>
      <c r="K66" s="8"/>
      <c r="L66" s="6">
        <v>44589</v>
      </c>
      <c r="M66" s="8" t="s">
        <v>91</v>
      </c>
      <c r="N66" s="8" t="s">
        <v>27</v>
      </c>
      <c r="O66" s="8">
        <v>58</v>
      </c>
      <c r="P66" s="10"/>
      <c r="Q66" s="10"/>
      <c r="R66" s="10"/>
      <c r="S66" s="10"/>
      <c r="T66" s="10"/>
      <c r="U66" s="10"/>
      <c r="V66" s="10"/>
      <c r="W66" s="10"/>
      <c r="X66" s="10">
        <v>4.8</v>
      </c>
      <c r="Y66" s="10"/>
      <c r="Z66" s="10"/>
      <c r="AA66" s="10"/>
      <c r="AB66" s="10"/>
      <c r="AC66" s="10">
        <v>0.96</v>
      </c>
      <c r="AD66" s="10">
        <v>5.76</v>
      </c>
      <c r="AE66" s="21"/>
      <c r="AF66" s="21"/>
      <c r="AG66" s="21"/>
    </row>
    <row r="67" spans="1:33" x14ac:dyDescent="0.25">
      <c r="A67" s="8"/>
      <c r="B67" s="27"/>
      <c r="C67" s="10"/>
      <c r="D67" s="8"/>
      <c r="E67" s="8"/>
      <c r="F67" s="8"/>
      <c r="G67" s="8"/>
      <c r="H67" s="8"/>
      <c r="I67" s="8"/>
      <c r="J67" s="8"/>
      <c r="K67" s="8"/>
      <c r="L67" s="6">
        <v>44599</v>
      </c>
      <c r="M67" s="8" t="s">
        <v>94</v>
      </c>
      <c r="N67" s="8" t="s">
        <v>81</v>
      </c>
      <c r="O67" s="8">
        <v>59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>
        <v>193</v>
      </c>
      <c r="AB67" s="10"/>
      <c r="AC67" s="10"/>
      <c r="AD67" s="10">
        <v>193</v>
      </c>
      <c r="AE67" s="21"/>
      <c r="AF67" s="21"/>
      <c r="AG67" s="21"/>
    </row>
    <row r="68" spans="1:33" x14ac:dyDescent="0.25">
      <c r="A68" s="8"/>
      <c r="B68" s="27"/>
      <c r="C68" s="10"/>
      <c r="D68" s="8"/>
      <c r="E68" s="8"/>
      <c r="F68" s="8"/>
      <c r="G68" s="8"/>
      <c r="H68" s="8"/>
      <c r="I68" s="8"/>
      <c r="J68" s="8"/>
      <c r="K68" s="8"/>
      <c r="L68" s="6">
        <v>44620</v>
      </c>
      <c r="M68" s="8" t="s">
        <v>93</v>
      </c>
      <c r="N68" s="8" t="s">
        <v>27</v>
      </c>
      <c r="O68" s="8">
        <v>60</v>
      </c>
      <c r="P68" s="10"/>
      <c r="Q68" s="10"/>
      <c r="R68" s="10"/>
      <c r="S68" s="10"/>
      <c r="T68" s="10"/>
      <c r="U68" s="10"/>
      <c r="V68" s="10"/>
      <c r="W68" s="10"/>
      <c r="X68" s="10">
        <v>16.5</v>
      </c>
      <c r="Y68" s="10"/>
      <c r="Z68" s="10"/>
      <c r="AA68" s="10"/>
      <c r="AB68" s="10"/>
      <c r="AC68" s="10">
        <v>3.3</v>
      </c>
      <c r="AD68" s="10">
        <v>19.8</v>
      </c>
      <c r="AE68" s="21"/>
      <c r="AF68" s="21"/>
      <c r="AG68" s="21"/>
    </row>
    <row r="69" spans="1:33" x14ac:dyDescent="0.25">
      <c r="A69" s="8"/>
      <c r="B69" s="27"/>
      <c r="C69" s="10"/>
      <c r="D69" s="8"/>
      <c r="E69" s="8"/>
      <c r="F69" s="8"/>
      <c r="G69" s="8"/>
      <c r="H69" s="8"/>
      <c r="I69" s="8"/>
      <c r="J69" s="8"/>
      <c r="K69" s="8"/>
      <c r="L69" s="6">
        <v>44648</v>
      </c>
      <c r="M69" s="8" t="s">
        <v>94</v>
      </c>
      <c r="N69" s="8" t="s">
        <v>81</v>
      </c>
      <c r="O69" s="8">
        <v>61</v>
      </c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>
        <v>193</v>
      </c>
      <c r="AB69" s="10"/>
      <c r="AC69" s="10"/>
      <c r="AD69" s="10">
        <v>193</v>
      </c>
      <c r="AE69" s="21"/>
      <c r="AF69" s="21"/>
      <c r="AG69" s="21"/>
    </row>
    <row r="70" spans="1:33" x14ac:dyDescent="0.25">
      <c r="A70" s="8"/>
      <c r="B70" s="27"/>
      <c r="C70" s="10"/>
      <c r="D70" s="8"/>
      <c r="E70" s="8"/>
      <c r="F70" s="8"/>
      <c r="G70" s="8"/>
      <c r="H70" s="8"/>
      <c r="I70" s="8"/>
      <c r="J70" s="8"/>
      <c r="K70" s="8"/>
      <c r="L70" s="6">
        <v>44651</v>
      </c>
      <c r="M70" s="8" t="s">
        <v>73</v>
      </c>
      <c r="N70" s="8" t="s">
        <v>81</v>
      </c>
      <c r="O70" s="8">
        <v>62</v>
      </c>
      <c r="P70" s="10"/>
      <c r="Q70" s="10"/>
      <c r="R70" s="10"/>
      <c r="S70" s="10"/>
      <c r="T70" s="10">
        <v>655.20000000000005</v>
      </c>
      <c r="U70" s="10"/>
      <c r="V70" s="10"/>
      <c r="W70" s="10"/>
      <c r="X70" s="10"/>
      <c r="Y70" s="10">
        <v>54.61</v>
      </c>
      <c r="Z70" s="10"/>
      <c r="AA70" s="10"/>
      <c r="AB70" s="10"/>
      <c r="AC70" s="10"/>
      <c r="AD70" s="10">
        <v>709.81</v>
      </c>
      <c r="AE70" s="21"/>
      <c r="AF70" s="21"/>
      <c r="AG70" s="21"/>
    </row>
    <row r="71" spans="1:33" x14ac:dyDescent="0.25">
      <c r="A71" s="8"/>
      <c r="B71" s="27"/>
      <c r="C71" s="10"/>
      <c r="D71" s="8"/>
      <c r="E71" s="8"/>
      <c r="F71" s="8"/>
      <c r="G71" s="8"/>
      <c r="H71" s="8"/>
      <c r="I71" s="8"/>
      <c r="J71" s="8"/>
      <c r="K71" s="8"/>
      <c r="L71" s="6">
        <v>44651</v>
      </c>
      <c r="M71" s="8" t="s">
        <v>74</v>
      </c>
      <c r="N71" s="8" t="s">
        <v>81</v>
      </c>
      <c r="O71" s="8">
        <v>62</v>
      </c>
      <c r="P71" s="10"/>
      <c r="Q71" s="10"/>
      <c r="R71" s="10"/>
      <c r="S71" s="10"/>
      <c r="T71" s="10">
        <v>163.80000000000001</v>
      </c>
      <c r="U71" s="10"/>
      <c r="V71" s="10"/>
      <c r="W71" s="10"/>
      <c r="X71" s="10"/>
      <c r="Y71" s="10"/>
      <c r="Z71" s="10"/>
      <c r="AA71" s="10"/>
      <c r="AB71" s="10"/>
      <c r="AC71" s="10"/>
      <c r="AD71" s="10">
        <v>163.80000000000001</v>
      </c>
      <c r="AE71" s="21"/>
      <c r="AF71" s="21"/>
      <c r="AG71" s="21"/>
    </row>
    <row r="72" spans="1:33" x14ac:dyDescent="0.2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0">
        <f>SUM(P72:AC72)</f>
        <v>11722.579999999998</v>
      </c>
      <c r="O72" s="8"/>
      <c r="P72" s="10">
        <f t="shared" ref="P72:AD72" si="0">SUM(P6:P71)</f>
        <v>548.53</v>
      </c>
      <c r="Q72" s="10">
        <f t="shared" si="0"/>
        <v>1198.4399999999998</v>
      </c>
      <c r="R72" s="10">
        <f t="shared" si="0"/>
        <v>306.8</v>
      </c>
      <c r="S72" s="10">
        <f t="shared" si="0"/>
        <v>3497.2200000000003</v>
      </c>
      <c r="T72" s="10">
        <f t="shared" si="0"/>
        <v>3112.2</v>
      </c>
      <c r="U72" s="10">
        <f t="shared" si="0"/>
        <v>12</v>
      </c>
      <c r="V72" s="10">
        <f t="shared" si="0"/>
        <v>30</v>
      </c>
      <c r="W72" s="10">
        <f t="shared" si="0"/>
        <v>264.53999999999996</v>
      </c>
      <c r="X72" s="10">
        <f t="shared" si="0"/>
        <v>88.8</v>
      </c>
      <c r="Y72" s="10">
        <f t="shared" si="0"/>
        <v>422.25</v>
      </c>
      <c r="Z72" s="10">
        <f t="shared" si="0"/>
        <v>0</v>
      </c>
      <c r="AA72" s="10">
        <f t="shared" si="0"/>
        <v>1429.98</v>
      </c>
      <c r="AB72" s="10">
        <f t="shared" si="0"/>
        <v>50</v>
      </c>
      <c r="AC72" s="10">
        <f t="shared" si="0"/>
        <v>761.82</v>
      </c>
      <c r="AD72" s="10">
        <f t="shared" si="0"/>
        <v>11722.58</v>
      </c>
      <c r="AE72" s="21"/>
      <c r="AF72" s="21"/>
      <c r="AG72" s="21"/>
    </row>
    <row r="73" spans="1:33" x14ac:dyDescent="0.25">
      <c r="AE73" s="21"/>
      <c r="AF73" s="21"/>
      <c r="AG73" s="21"/>
    </row>
    <row r="74" spans="1:33" x14ac:dyDescent="0.25">
      <c r="AE74" s="21"/>
      <c r="AF74" s="21"/>
      <c r="AG74" s="21"/>
    </row>
    <row r="75" spans="1:33" x14ac:dyDescent="0.25">
      <c r="AE75" s="21"/>
      <c r="AF75" s="21"/>
      <c r="AG75" s="21"/>
    </row>
    <row r="76" spans="1:33" x14ac:dyDescent="0.25">
      <c r="AE76" s="21"/>
      <c r="AF76" s="21"/>
      <c r="AG76" s="21"/>
    </row>
  </sheetData>
  <dataConsolidate link="1"/>
  <mergeCells count="2">
    <mergeCell ref="K1:S1"/>
    <mergeCell ref="K2:S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Aldborough 2</cp:lastModifiedBy>
  <cp:lastPrinted>2022-04-12T15:56:08Z</cp:lastPrinted>
  <dcterms:created xsi:type="dcterms:W3CDTF">2015-04-13T17:58:45Z</dcterms:created>
  <dcterms:modified xsi:type="dcterms:W3CDTF">2022-04-12T15:57:35Z</dcterms:modified>
</cp:coreProperties>
</file>