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ldborough 2\Documents\ALDBOROUGH PC\ACCOUNTS\2020 - 2021\"/>
    </mc:Choice>
  </mc:AlternateContent>
  <xr:revisionPtr revIDLastSave="0" documentId="13_ncr:1_{48AE4B38-9BD5-4E97-BDC3-73062516E0A7}" xr6:coauthVersionLast="46" xr6:coauthVersionMax="46" xr10:uidLastSave="{00000000-0000-0000-0000-000000000000}"/>
  <bookViews>
    <workbookView xWindow="8475" yWindow="600" windowWidth="11655" windowHeight="6000" xr2:uid="{00000000-000D-0000-FFFF-FFFF00000000}"/>
  </bookViews>
  <sheets>
    <sheet name="Sheet1" sheetId="1" r:id="rId1"/>
  </sheets>
  <definedNames>
    <definedName name="_xlnm.Print_Area" localSheetId="0">Sheet1!$A$1:$AC$72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  <c r="I35" i="1"/>
  <c r="I37" i="1"/>
  <c r="Z68" i="1"/>
  <c r="AC68" i="1" l="1"/>
  <c r="AB68" i="1"/>
  <c r="AA68" i="1"/>
  <c r="Y68" i="1"/>
  <c r="X68" i="1"/>
  <c r="W68" i="1"/>
  <c r="V68" i="1"/>
  <c r="U68" i="1"/>
  <c r="T68" i="1"/>
  <c r="S68" i="1"/>
  <c r="R68" i="1"/>
  <c r="P68" i="1"/>
  <c r="O68" i="1"/>
  <c r="Q68" i="1"/>
  <c r="C39" i="1" l="1"/>
  <c r="A35" i="1" l="1"/>
  <c r="M68" i="1"/>
  <c r="C41" i="1" s="1"/>
  <c r="C43" i="1" s="1"/>
  <c r="C40" i="1" l="1"/>
</calcChain>
</file>

<file path=xl/sharedStrings.xml><?xml version="1.0" encoding="utf-8"?>
<sst xmlns="http://schemas.openxmlformats.org/spreadsheetml/2006/main" count="148" uniqueCount="92">
  <si>
    <t>RECEIPTS</t>
  </si>
  <si>
    <t>Budget</t>
  </si>
  <si>
    <t>Date</t>
  </si>
  <si>
    <t>Item</t>
  </si>
  <si>
    <t>Precept</t>
  </si>
  <si>
    <t>VAT</t>
  </si>
  <si>
    <t>Total</t>
  </si>
  <si>
    <t>Cheque No</t>
  </si>
  <si>
    <t>Ref</t>
  </si>
  <si>
    <t>Insurance</t>
  </si>
  <si>
    <t>Rents</t>
  </si>
  <si>
    <t>Opening balance b/fd</t>
  </si>
  <si>
    <t>Clerk Sal</t>
  </si>
  <si>
    <t>Elections</t>
  </si>
  <si>
    <t>Income less Precept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</si>
  <si>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</si>
  <si>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</si>
  <si>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</si>
  <si>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</si>
  <si>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</si>
  <si>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</si>
  <si>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</si>
  <si>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Unpresented cheques</t>
  </si>
  <si>
    <t>Subs</t>
  </si>
  <si>
    <t>Donations</t>
  </si>
  <si>
    <t>Training</t>
  </si>
  <si>
    <t>(Incl c/f)</t>
  </si>
  <si>
    <t>Aldborough &amp; Thurgarton Parish Council</t>
  </si>
  <si>
    <t>DD</t>
  </si>
  <si>
    <t>URM (UK) Ltd</t>
  </si>
  <si>
    <t>Elect</t>
  </si>
  <si>
    <t>Bot/Pap Bank</t>
  </si>
  <si>
    <t>EON (SL)</t>
  </si>
  <si>
    <t>Maint Sundries</t>
  </si>
  <si>
    <t>V.Sign</t>
  </si>
  <si>
    <t>Business Saver A/c</t>
  </si>
  <si>
    <t>Community A/c</t>
  </si>
  <si>
    <t>2020-2021</t>
  </si>
  <si>
    <t>Recycling</t>
  </si>
  <si>
    <r>
      <t xml:space="preserve">J. Leaf </t>
    </r>
    <r>
      <rPr>
        <i/>
        <sz val="11"/>
        <color theme="1"/>
        <rFont val="Calibri"/>
        <family val="2"/>
        <scheme val="minor"/>
      </rPr>
      <t>carving</t>
    </r>
  </si>
  <si>
    <t>EON</t>
  </si>
  <si>
    <t>01-Aor-20</t>
  </si>
  <si>
    <t>Came &amp; Co</t>
  </si>
  <si>
    <r>
      <t xml:space="preserve">J. Stibbons </t>
    </r>
    <r>
      <rPr>
        <i/>
        <sz val="11"/>
        <color theme="1"/>
        <rFont val="Calibri"/>
        <family val="2"/>
        <scheme val="minor"/>
      </rPr>
      <t>audit</t>
    </r>
  </si>
  <si>
    <t>NALC</t>
  </si>
  <si>
    <t>Glasdon</t>
  </si>
  <si>
    <r>
      <t xml:space="preserve">Barclays </t>
    </r>
    <r>
      <rPr>
        <i/>
        <sz val="11"/>
        <color theme="1"/>
        <rFont val="Calibri"/>
        <family val="2"/>
        <scheme val="minor"/>
      </rPr>
      <t>compensation</t>
    </r>
  </si>
  <si>
    <t>J. Perry</t>
  </si>
  <si>
    <t>Norfolk C.C.</t>
  </si>
  <si>
    <r>
      <t xml:space="preserve">Clerk </t>
    </r>
    <r>
      <rPr>
        <i/>
        <sz val="11"/>
        <color theme="1"/>
        <rFont val="Calibri"/>
        <family val="2"/>
        <scheme val="minor"/>
      </rPr>
      <t>sal and exs</t>
    </r>
  </si>
  <si>
    <r>
      <t xml:space="preserve">HNRC </t>
    </r>
    <r>
      <rPr>
        <i/>
        <sz val="11"/>
        <color theme="1"/>
        <rFont val="Calibri"/>
        <family val="2"/>
        <scheme val="minor"/>
      </rPr>
      <t>Clerk income tax</t>
    </r>
  </si>
  <si>
    <r>
      <t xml:space="preserve">P. Elliott </t>
    </r>
    <r>
      <rPr>
        <i/>
        <sz val="11"/>
        <color theme="1"/>
        <rFont val="Calibri"/>
        <family val="2"/>
        <scheme val="minor"/>
      </rPr>
      <t>web hosting</t>
    </r>
  </si>
  <si>
    <t xml:space="preserve">TT Jones </t>
  </si>
  <si>
    <t>Playsafety Limited..</t>
  </si>
  <si>
    <t xml:space="preserve">EON </t>
  </si>
  <si>
    <r>
      <t xml:space="preserve">Village Care </t>
    </r>
    <r>
      <rPr>
        <i/>
        <sz val="11"/>
        <color theme="1"/>
        <rFont val="Calibri"/>
        <family val="2"/>
        <scheme val="minor"/>
      </rPr>
      <t>donation</t>
    </r>
  </si>
  <si>
    <r>
      <t xml:space="preserve">Gresham PC </t>
    </r>
    <r>
      <rPr>
        <i/>
        <sz val="11"/>
        <color theme="1"/>
        <rFont val="Calibri"/>
        <family val="2"/>
        <scheme val="minor"/>
      </rPr>
      <t>(SLCC)</t>
    </r>
  </si>
  <si>
    <t>P. Elliott web hosting</t>
  </si>
  <si>
    <r>
      <t xml:space="preserve">G.T.Morrison </t>
    </r>
    <r>
      <rPr>
        <i/>
        <sz val="11"/>
        <color theme="1"/>
        <rFont val="Calibri"/>
        <family val="2"/>
        <scheme val="minor"/>
      </rPr>
      <t>post</t>
    </r>
  </si>
  <si>
    <t>Clerk sal and 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</si>
  <si>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</si>
  <si>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t>Royal British legion</t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</si>
  <si>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</si>
  <si>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t>ICO</t>
  </si>
  <si>
    <t>Garden Guardian</t>
  </si>
  <si>
    <r>
      <t>NNDC</t>
    </r>
    <r>
      <rPr>
        <i/>
        <sz val="11"/>
        <color theme="1"/>
        <rFont val="Calibri"/>
        <family val="2"/>
        <scheme val="minor"/>
      </rPr>
      <t xml:space="preserve"> Tidy Bear</t>
    </r>
  </si>
  <si>
    <t>P. Chapman Safety Tape</t>
  </si>
  <si>
    <t>HMRC income tax</t>
  </si>
  <si>
    <t>Newsletter</t>
  </si>
  <si>
    <t>A.Davison - shop</t>
  </si>
  <si>
    <t>KE &amp;WJ Hamm</t>
  </si>
  <si>
    <t>Purple Parrott</t>
  </si>
  <si>
    <t>Foundry Arms</t>
  </si>
  <si>
    <t>Black Boys</t>
  </si>
  <si>
    <t>Community Centre</t>
  </si>
  <si>
    <t>VAT claim</t>
  </si>
  <si>
    <r>
      <t xml:space="preserve">P.M. Elliott </t>
    </r>
    <r>
      <rPr>
        <i/>
        <sz val="11"/>
        <color theme="1"/>
        <rFont val="Calibri"/>
        <family val="2"/>
        <scheme val="minor"/>
      </rPr>
      <t>web hosting</t>
    </r>
  </si>
  <si>
    <t>.</t>
  </si>
  <si>
    <t>P. A. Luke Electrical</t>
  </si>
  <si>
    <t>D. Hudson</t>
  </si>
  <si>
    <t>CLF</t>
  </si>
  <si>
    <t>Mannington Estate</t>
  </si>
  <si>
    <t xml:space="preserve"> </t>
  </si>
  <si>
    <r>
      <t xml:space="preserve">NCC </t>
    </r>
    <r>
      <rPr>
        <i/>
        <sz val="11"/>
        <color theme="1"/>
        <rFont val="Calibri"/>
        <family val="2"/>
        <scheme val="minor"/>
      </rPr>
      <t>waste claim</t>
    </r>
  </si>
  <si>
    <r>
      <t xml:space="preserve">P. Chapman </t>
    </r>
    <r>
      <rPr>
        <i/>
        <sz val="11"/>
        <color theme="1"/>
        <rFont val="Calibri"/>
        <family val="2"/>
        <scheme val="minor"/>
      </rPr>
      <t>printing</t>
    </r>
  </si>
  <si>
    <t xml:space="preserve">DD </t>
  </si>
  <si>
    <t>N. Norfolk Muscle Ther.</t>
  </si>
  <si>
    <r>
      <t xml:space="preserve">NNDC </t>
    </r>
    <r>
      <rPr>
        <i/>
        <sz val="11"/>
        <color theme="1"/>
        <rFont val="Calibri"/>
        <family val="2"/>
        <scheme val="minor"/>
      </rPr>
      <t>textile recyc.</t>
    </r>
  </si>
  <si>
    <t>Playdale</t>
  </si>
  <si>
    <r>
      <t xml:space="preserve">P.M. Elliott </t>
    </r>
    <r>
      <rPr>
        <i/>
        <sz val="11"/>
        <color theme="1"/>
        <rFont val="Calibri"/>
        <family val="2"/>
        <scheme val="minor"/>
      </rPr>
      <t>padlock</t>
    </r>
  </si>
  <si>
    <r>
      <t>P. Chapman</t>
    </r>
    <r>
      <rPr>
        <i/>
        <sz val="11"/>
        <color theme="1"/>
        <rFont val="Calibri"/>
        <family val="2"/>
        <scheme val="minor"/>
      </rPr>
      <t xml:space="preserve"> printing</t>
    </r>
  </si>
  <si>
    <t>31.3.20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</si>
</sst>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0" fontId="0" fillId="0" borderId="1" xfId="0" applyFill="1" applyBorder="1"/>
    <xf numFmtId="0" fontId="9" fillId="0" borderId="3" xfId="0" applyFont="1" applyFill="1" applyBorder="1" applyAlignment="1"/>
    <xf numFmtId="2" fontId="8" fillId="0" borderId="1" xfId="0" applyNumberFormat="1" applyFont="1" applyBorder="1"/>
    <xf numFmtId="17" fontId="0" fillId="0" borderId="1" xfId="0" applyNumberFormat="1" applyBorder="1"/>
    <xf numFmtId="0" fontId="10" fillId="0" borderId="1" xfId="0" applyFont="1" applyBorder="1" applyAlignment="1"/>
    <xf numFmtId="15" fontId="0" fillId="0" borderId="1" xfId="0" applyNumberFormat="1" applyBorder="1" applyAlignment="1"/>
    <xf numFmtId="0" fontId="0" fillId="0" borderId="1" xfId="0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2" xfId="0" applyFill="1" applyBorder="1" applyAlignment="1"/>
    <xf numFmtId="2" fontId="0" fillId="0" borderId="2" xfId="0" applyNumberFormat="1" applyFill="1" applyBorder="1"/>
    <xf numFmtId="15" fontId="0" fillId="0" borderId="3" xfId="0" applyNumberFormat="1" applyBorder="1"/>
    <xf numFmtId="2" fontId="0" fillId="0" borderId="3" xfId="0" applyNumberFormat="1" applyBorder="1"/>
    <xf numFmtId="0" fontId="0" fillId="0" borderId="6" xfId="0" applyBorder="1"/>
    <xf numFmtId="3" fontId="6" fillId="0" borderId="0" xfId="0" applyNumberFormat="1" applyFont="1" applyFill="1"/>
    <xf numFmtId="0" fontId="0" fillId="0" borderId="3" xfId="0" applyNumberFormat="1" applyBorder="1"/>
    <xf numFmtId="0" fontId="0" fillId="0" borderId="1" xfId="0" applyNumberFormat="1" applyBorder="1"/>
    <xf numFmtId="0" fontId="0" fillId="0" borderId="3" xfId="0" applyNumberForma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2"/>
  <sheetViews>
    <sheetView tabSelected="1" topLeftCell="M58" zoomScale="73" zoomScaleNormal="73" workbookViewId="0">
      <selection activeCell="M61" sqref="M61"/>
    </sheetView>
  </sheetViews>
  <sheetFormatPr defaultRowHeight="15" x14ac:dyDescent="0.25"/>
  <cols>
    <col min="1" max="1" width="11.5703125" customWidth="1"/>
    <col min="2" max="2" width="23.28515625" style="5" customWidth="1"/>
    <col min="3" max="3" width="10.7109375" customWidth="1"/>
    <col min="4" max="4" width="8.5703125" customWidth="1"/>
    <col min="5" max="5" width="6.7109375" customWidth="1"/>
    <col min="6" max="6" width="9.140625" customWidth="1"/>
    <col min="8" max="8" width="10.140625" customWidth="1"/>
    <col min="9" max="9" width="10.28515625" customWidth="1"/>
    <col min="10" max="10" width="2.28515625" customWidth="1"/>
    <col min="11" max="11" width="12.28515625" customWidth="1"/>
    <col min="12" max="12" width="22.28515625" customWidth="1"/>
    <col min="13" max="13" width="11.42578125" customWidth="1"/>
    <col min="14" max="14" width="4.85546875" customWidth="1"/>
    <col min="15" max="15" width="9.7109375" customWidth="1"/>
    <col min="16" max="16" width="7.7109375" customWidth="1"/>
    <col min="17" max="17" width="8.85546875" customWidth="1"/>
    <col min="18" max="18" width="8.5703125" customWidth="1"/>
    <col min="20" max="21" width="8.42578125" customWidth="1"/>
    <col min="22" max="22" width="8.140625" customWidth="1"/>
    <col min="23" max="23" width="7.5703125" customWidth="1"/>
    <col min="24" max="24" width="8.140625" customWidth="1"/>
    <col min="25" max="25" width="9.5703125" customWidth="1"/>
    <col min="27" max="27" width="9.5703125" customWidth="1"/>
    <col min="28" max="28" width="8" customWidth="1"/>
    <col min="29" max="29" width="10.28515625" customWidth="1"/>
  </cols>
  <sheetData>
    <row r="1" spans="1:29" ht="15.75" x14ac:dyDescent="0.25">
      <c r="J1" s="55" t="s">
        <v>27</v>
      </c>
      <c r="K1" s="55"/>
      <c r="L1" s="55"/>
      <c r="M1" s="55"/>
      <c r="N1" s="55"/>
      <c r="O1" s="55"/>
      <c r="P1" s="55"/>
      <c r="Q1" s="55"/>
      <c r="R1" s="55"/>
    </row>
    <row r="2" spans="1:29" x14ac:dyDescent="0.25">
      <c r="J2" s="56" t="s">
        <v>37</v>
      </c>
      <c r="K2" s="56"/>
      <c r="L2" s="56"/>
      <c r="M2" s="56"/>
      <c r="N2" s="56"/>
      <c r="O2" s="56"/>
      <c r="P2" s="56"/>
      <c r="Q2" s="56"/>
      <c r="R2" s="56"/>
    </row>
    <row r="3" spans="1:29" x14ac:dyDescent="0.25">
      <c r="A3" s="1" t="s">
        <v>0</v>
      </c>
      <c r="K3" s="1" t="s">
        <v>18</v>
      </c>
    </row>
    <row r="4" spans="1:29" x14ac:dyDescent="0.25">
      <c r="A4" s="2" t="s">
        <v>1</v>
      </c>
      <c r="C4" s="51">
        <v>9300</v>
      </c>
      <c r="D4" s="18"/>
      <c r="E4" s="20"/>
      <c r="F4" s="19"/>
      <c r="G4" s="20"/>
      <c r="H4" s="20"/>
      <c r="K4" s="2" t="s">
        <v>1</v>
      </c>
      <c r="O4" s="20">
        <v>540</v>
      </c>
      <c r="P4" s="20">
        <v>1060</v>
      </c>
      <c r="Q4" s="20">
        <v>1660</v>
      </c>
      <c r="R4" s="20">
        <v>2670</v>
      </c>
      <c r="S4" s="19">
        <v>3037</v>
      </c>
      <c r="T4" s="20">
        <v>150</v>
      </c>
      <c r="U4" s="20"/>
      <c r="V4" s="20">
        <v>200</v>
      </c>
      <c r="W4" s="20"/>
      <c r="X4" s="20">
        <v>500</v>
      </c>
      <c r="Y4" s="20">
        <v>150</v>
      </c>
      <c r="Z4" s="20"/>
      <c r="AA4" s="20">
        <v>750</v>
      </c>
    </row>
    <row r="5" spans="1:29" ht="24.75" x14ac:dyDescent="0.25">
      <c r="A5" t="s">
        <v>2</v>
      </c>
      <c r="B5" s="5" t="s">
        <v>3</v>
      </c>
      <c r="C5" t="s">
        <v>4</v>
      </c>
      <c r="D5" s="4" t="s">
        <v>24</v>
      </c>
      <c r="E5" t="s">
        <v>16</v>
      </c>
      <c r="F5" s="3" t="s">
        <v>5</v>
      </c>
      <c r="G5" t="s">
        <v>38</v>
      </c>
      <c r="H5" s="4" t="s">
        <v>68</v>
      </c>
      <c r="I5" s="41" t="s">
        <v>6</v>
      </c>
      <c r="K5" t="s">
        <v>2</v>
      </c>
      <c r="L5" t="s">
        <v>3</v>
      </c>
      <c r="M5" s="4" t="s">
        <v>7</v>
      </c>
      <c r="N5" t="s">
        <v>8</v>
      </c>
      <c r="O5" t="s">
        <v>9</v>
      </c>
      <c r="P5" t="s">
        <v>30</v>
      </c>
      <c r="Q5" t="s">
        <v>34</v>
      </c>
      <c r="R5" s="40" t="s">
        <v>33</v>
      </c>
      <c r="S5" t="s">
        <v>12</v>
      </c>
      <c r="T5" t="s">
        <v>25</v>
      </c>
      <c r="U5" t="s">
        <v>10</v>
      </c>
      <c r="V5" s="4" t="s">
        <v>23</v>
      </c>
      <c r="W5" s="40" t="s">
        <v>31</v>
      </c>
      <c r="X5" s="4" t="s">
        <v>17</v>
      </c>
      <c r="Y5" s="4" t="s">
        <v>13</v>
      </c>
      <c r="Z5" s="4" t="s">
        <v>68</v>
      </c>
      <c r="AA5" s="4" t="s">
        <v>24</v>
      </c>
      <c r="AB5" t="s">
        <v>5</v>
      </c>
      <c r="AC5" t="s">
        <v>6</v>
      </c>
    </row>
    <row r="6" spans="1:29" x14ac:dyDescent="0.25">
      <c r="A6" s="6">
        <v>43922</v>
      </c>
      <c r="B6" s="37" t="s">
        <v>11</v>
      </c>
      <c r="C6" s="10"/>
      <c r="D6" s="10"/>
      <c r="E6" s="10"/>
      <c r="F6" s="14"/>
      <c r="G6" s="14"/>
      <c r="H6" s="14"/>
      <c r="I6" s="14">
        <v>14109.68</v>
      </c>
      <c r="K6" s="11">
        <v>43932</v>
      </c>
      <c r="L6" s="12" t="s">
        <v>32</v>
      </c>
      <c r="M6" s="15" t="s">
        <v>28</v>
      </c>
      <c r="N6" s="8">
        <v>1</v>
      </c>
      <c r="O6" s="10"/>
      <c r="P6" s="10">
        <v>60.05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>
        <v>3</v>
      </c>
      <c r="AC6" s="10">
        <v>63.05</v>
      </c>
    </row>
    <row r="7" spans="1:29" x14ac:dyDescent="0.25">
      <c r="A7" s="22">
        <v>43922</v>
      </c>
      <c r="B7" s="46" t="s">
        <v>35</v>
      </c>
      <c r="C7" s="16"/>
      <c r="D7" s="16"/>
      <c r="E7" s="16"/>
      <c r="F7" s="16"/>
      <c r="G7" s="16"/>
      <c r="H7" s="17"/>
      <c r="I7" s="47">
        <v>14009.68</v>
      </c>
      <c r="K7" s="11">
        <v>43938</v>
      </c>
      <c r="L7" s="12" t="s">
        <v>29</v>
      </c>
      <c r="M7" s="12">
        <v>101171</v>
      </c>
      <c r="N7" s="8">
        <v>2</v>
      </c>
      <c r="O7" s="10"/>
      <c r="P7" s="10"/>
      <c r="Q7" s="10"/>
      <c r="R7" s="10"/>
      <c r="S7" s="10"/>
      <c r="T7" s="10"/>
      <c r="U7" s="10"/>
      <c r="V7" s="10"/>
      <c r="W7" s="10">
        <v>10.5</v>
      </c>
      <c r="X7" s="10"/>
      <c r="Y7" s="10"/>
      <c r="Z7" s="10"/>
      <c r="AA7" s="10"/>
      <c r="AB7" s="10">
        <v>2.1</v>
      </c>
      <c r="AC7" s="10">
        <v>12.6</v>
      </c>
    </row>
    <row r="8" spans="1:29" x14ac:dyDescent="0.25">
      <c r="A8" s="6" t="s">
        <v>41</v>
      </c>
      <c r="B8" s="27" t="s">
        <v>36</v>
      </c>
      <c r="C8" s="10"/>
      <c r="D8" s="10"/>
      <c r="E8" s="10"/>
      <c r="F8" s="10"/>
      <c r="G8" s="10"/>
      <c r="H8" s="10"/>
      <c r="I8" s="10">
        <v>100</v>
      </c>
      <c r="K8" s="6">
        <v>43938</v>
      </c>
      <c r="L8" s="8" t="s">
        <v>39</v>
      </c>
      <c r="M8" s="8">
        <v>101172</v>
      </c>
      <c r="N8" s="8">
        <v>3</v>
      </c>
      <c r="O8" s="10"/>
      <c r="P8" s="10"/>
      <c r="Q8" s="10">
        <v>225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v>225</v>
      </c>
    </row>
    <row r="9" spans="1:29" x14ac:dyDescent="0.25">
      <c r="A9" s="6">
        <v>43951</v>
      </c>
      <c r="B9" s="9" t="s">
        <v>4</v>
      </c>
      <c r="C9" s="10">
        <v>4650</v>
      </c>
      <c r="D9" s="10"/>
      <c r="E9" s="10"/>
      <c r="F9" s="10"/>
      <c r="G9" s="10"/>
      <c r="H9" s="10"/>
      <c r="I9" s="10">
        <v>4650</v>
      </c>
      <c r="K9" s="13">
        <v>43952</v>
      </c>
      <c r="L9" s="12" t="s">
        <v>40</v>
      </c>
      <c r="M9" s="12" t="s">
        <v>28</v>
      </c>
      <c r="N9" s="8">
        <v>4</v>
      </c>
      <c r="O9" s="10"/>
      <c r="P9" s="10">
        <v>21.85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>
        <v>1.0900000000000001</v>
      </c>
      <c r="AC9" s="10">
        <v>22.94</v>
      </c>
    </row>
    <row r="10" spans="1:29" x14ac:dyDescent="0.25">
      <c r="A10" s="6">
        <v>43924</v>
      </c>
      <c r="B10" s="39" t="s">
        <v>46</v>
      </c>
      <c r="C10" s="10"/>
      <c r="D10" s="10">
        <v>25</v>
      </c>
      <c r="E10" s="10"/>
      <c r="F10" s="10"/>
      <c r="G10" s="10"/>
      <c r="H10" s="10"/>
      <c r="I10" s="10">
        <v>25</v>
      </c>
      <c r="K10" s="6">
        <v>43963</v>
      </c>
      <c r="L10" s="8" t="s">
        <v>32</v>
      </c>
      <c r="M10" s="8" t="s">
        <v>28</v>
      </c>
      <c r="N10" s="8">
        <v>5</v>
      </c>
      <c r="O10" s="10"/>
      <c r="P10" s="10">
        <v>58.12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>
        <v>2.91</v>
      </c>
      <c r="AC10" s="10">
        <v>61.03</v>
      </c>
    </row>
    <row r="11" spans="1:29" x14ac:dyDescent="0.25">
      <c r="A11" s="6">
        <v>43990</v>
      </c>
      <c r="B11" s="9" t="s">
        <v>16</v>
      </c>
      <c r="C11" s="8"/>
      <c r="D11" s="8"/>
      <c r="E11" s="8">
        <v>4.4400000000000004</v>
      </c>
      <c r="F11" s="8"/>
      <c r="G11" s="8"/>
      <c r="H11" s="8"/>
      <c r="I11" s="8">
        <v>4.4400000000000004</v>
      </c>
      <c r="K11" s="6">
        <v>43966</v>
      </c>
      <c r="L11" s="23" t="s">
        <v>43</v>
      </c>
      <c r="M11" s="23">
        <v>101173</v>
      </c>
      <c r="N11" s="23">
        <v>6</v>
      </c>
      <c r="O11" s="10"/>
      <c r="P11" s="10"/>
      <c r="Q11" s="10"/>
      <c r="R11" s="10"/>
      <c r="S11" s="10"/>
      <c r="T11" s="10"/>
      <c r="U11" s="10"/>
      <c r="V11" s="10"/>
      <c r="W11" s="10"/>
      <c r="X11" s="10">
        <v>40</v>
      </c>
      <c r="Y11" s="10"/>
      <c r="Z11" s="10"/>
      <c r="AA11" s="10"/>
      <c r="AB11" s="10"/>
      <c r="AC11" s="24">
        <v>40</v>
      </c>
    </row>
    <row r="12" spans="1:29" x14ac:dyDescent="0.25">
      <c r="A12" s="6">
        <v>43997</v>
      </c>
      <c r="B12" s="39" t="s">
        <v>48</v>
      </c>
      <c r="C12" s="10"/>
      <c r="D12" s="10"/>
      <c r="E12" s="10"/>
      <c r="F12" s="10"/>
      <c r="G12" s="10">
        <v>785.33</v>
      </c>
      <c r="H12" s="10"/>
      <c r="I12" s="10">
        <v>785.33</v>
      </c>
      <c r="K12" s="6">
        <v>43966</v>
      </c>
      <c r="L12" s="8" t="s">
        <v>42</v>
      </c>
      <c r="M12" s="8">
        <v>191174</v>
      </c>
      <c r="N12" s="8">
        <v>7</v>
      </c>
      <c r="O12" s="10">
        <v>534.01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v>534.01</v>
      </c>
    </row>
    <row r="13" spans="1:29" x14ac:dyDescent="0.25">
      <c r="A13" s="6">
        <v>44036</v>
      </c>
      <c r="B13" s="9" t="s">
        <v>55</v>
      </c>
      <c r="C13" s="10"/>
      <c r="D13" s="10">
        <v>100</v>
      </c>
      <c r="E13" s="10"/>
      <c r="F13" s="10"/>
      <c r="G13" s="10"/>
      <c r="H13" s="10"/>
      <c r="I13" s="10">
        <v>100</v>
      </c>
      <c r="K13" s="25">
        <v>43966</v>
      </c>
      <c r="L13" s="23" t="s">
        <v>44</v>
      </c>
      <c r="M13" s="23">
        <v>101175</v>
      </c>
      <c r="N13" s="23">
        <v>8</v>
      </c>
      <c r="O13" s="8"/>
      <c r="P13" s="8"/>
      <c r="Q13" s="8"/>
      <c r="R13" s="8"/>
      <c r="S13" s="8"/>
      <c r="T13" s="8"/>
      <c r="U13" s="8"/>
      <c r="V13" s="8">
        <v>183.04</v>
      </c>
      <c r="W13" s="8"/>
      <c r="X13" s="8"/>
      <c r="Y13" s="8"/>
      <c r="Z13" s="8"/>
      <c r="AA13" s="8"/>
      <c r="AB13" s="8"/>
      <c r="AC13" s="8">
        <v>183.04</v>
      </c>
    </row>
    <row r="14" spans="1:29" x14ac:dyDescent="0.25">
      <c r="A14" s="6">
        <v>44096</v>
      </c>
      <c r="B14" s="9" t="s">
        <v>4</v>
      </c>
      <c r="C14" s="10">
        <v>4650</v>
      </c>
      <c r="D14" s="10"/>
      <c r="E14" s="10"/>
      <c r="F14" s="10"/>
      <c r="G14" s="10"/>
      <c r="H14" s="10"/>
      <c r="I14" s="10">
        <v>4650</v>
      </c>
      <c r="K14" s="25">
        <v>43966</v>
      </c>
      <c r="L14" s="8" t="s">
        <v>45</v>
      </c>
      <c r="M14" s="8">
        <v>101176</v>
      </c>
      <c r="N14" s="8">
        <v>9</v>
      </c>
      <c r="O14" s="10"/>
      <c r="P14" s="10"/>
      <c r="Q14" s="10"/>
      <c r="R14" s="10">
        <v>49.29</v>
      </c>
      <c r="S14" s="10"/>
      <c r="T14" s="10"/>
      <c r="U14" s="10"/>
      <c r="V14" s="10"/>
      <c r="W14" s="10"/>
      <c r="X14" s="10"/>
      <c r="Y14" s="10"/>
      <c r="Z14" s="10"/>
      <c r="AA14" s="10"/>
      <c r="AB14" s="10">
        <v>9.86</v>
      </c>
      <c r="AC14" s="10">
        <v>59.15</v>
      </c>
    </row>
    <row r="15" spans="1:29" ht="15.75" x14ac:dyDescent="0.25">
      <c r="A15" s="22">
        <v>44081</v>
      </c>
      <c r="B15" s="34" t="s">
        <v>16</v>
      </c>
      <c r="C15" s="43"/>
      <c r="D15" s="44"/>
      <c r="E15" s="43">
        <v>2.36</v>
      </c>
      <c r="F15" s="45"/>
      <c r="G15" s="43"/>
      <c r="H15" s="43"/>
      <c r="I15" s="45">
        <v>2.36</v>
      </c>
      <c r="K15" s="25">
        <v>43993</v>
      </c>
      <c r="L15" s="36" t="s">
        <v>32</v>
      </c>
      <c r="M15" s="8" t="s">
        <v>28</v>
      </c>
      <c r="N15" s="8">
        <v>10</v>
      </c>
      <c r="O15" s="10"/>
      <c r="P15" s="10">
        <v>60.05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>
        <v>3</v>
      </c>
      <c r="AC15" s="10">
        <v>63.05</v>
      </c>
    </row>
    <row r="16" spans="1:29" x14ac:dyDescent="0.25">
      <c r="A16" s="6">
        <v>44172</v>
      </c>
      <c r="B16" s="9" t="s">
        <v>16</v>
      </c>
      <c r="C16" s="10"/>
      <c r="D16" s="10"/>
      <c r="E16" s="10">
        <v>0.46</v>
      </c>
      <c r="F16" s="10"/>
      <c r="G16" s="10"/>
      <c r="H16" s="10"/>
      <c r="I16" s="10">
        <v>0.46</v>
      </c>
      <c r="K16" s="38">
        <v>43994</v>
      </c>
      <c r="L16" s="8" t="s">
        <v>47</v>
      </c>
      <c r="M16" s="8">
        <v>101177</v>
      </c>
      <c r="N16" s="8">
        <v>11</v>
      </c>
      <c r="O16" s="10"/>
      <c r="P16" s="10"/>
      <c r="Q16" s="10">
        <v>1500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1500</v>
      </c>
    </row>
    <row r="17" spans="1:32" x14ac:dyDescent="0.25">
      <c r="A17" s="6">
        <v>44183</v>
      </c>
      <c r="B17" s="9" t="s">
        <v>69</v>
      </c>
      <c r="C17" s="10"/>
      <c r="D17" s="10"/>
      <c r="E17" s="10"/>
      <c r="F17" s="10"/>
      <c r="G17" s="10"/>
      <c r="H17" s="10">
        <v>50</v>
      </c>
      <c r="I17" s="10">
        <v>50</v>
      </c>
      <c r="K17" s="6">
        <v>44012</v>
      </c>
      <c r="L17" s="8" t="s">
        <v>49</v>
      </c>
      <c r="M17" s="33">
        <v>101178</v>
      </c>
      <c r="N17" s="33">
        <v>12</v>
      </c>
      <c r="O17" s="17"/>
      <c r="P17" s="17"/>
      <c r="Q17" s="17"/>
      <c r="R17" s="17"/>
      <c r="S17" s="17">
        <v>715.05</v>
      </c>
      <c r="T17" s="17"/>
      <c r="U17" s="17"/>
      <c r="V17" s="17"/>
      <c r="W17" s="17"/>
      <c r="X17" s="17">
        <v>61.12</v>
      </c>
      <c r="Y17" s="17"/>
      <c r="Z17" s="17"/>
      <c r="AA17" s="17"/>
      <c r="AB17" s="29"/>
      <c r="AC17" s="24">
        <v>776.17</v>
      </c>
    </row>
    <row r="18" spans="1:32" x14ac:dyDescent="0.25">
      <c r="A18" s="6">
        <v>44183</v>
      </c>
      <c r="B18" s="9" t="s">
        <v>70</v>
      </c>
      <c r="C18" s="10"/>
      <c r="D18" s="10"/>
      <c r="E18" s="10"/>
      <c r="F18" s="10"/>
      <c r="G18" s="10"/>
      <c r="H18" s="10">
        <v>25</v>
      </c>
      <c r="I18" s="10">
        <v>25</v>
      </c>
      <c r="K18" s="6">
        <v>44012</v>
      </c>
      <c r="L18" s="8" t="s">
        <v>50</v>
      </c>
      <c r="M18" s="8">
        <v>101179</v>
      </c>
      <c r="N18" s="8">
        <v>12</v>
      </c>
      <c r="O18" s="10"/>
      <c r="P18" s="10"/>
      <c r="Q18" s="10"/>
      <c r="R18" s="10"/>
      <c r="S18" s="10">
        <v>29.2</v>
      </c>
      <c r="T18" s="10"/>
      <c r="U18" s="10"/>
      <c r="V18" s="10"/>
      <c r="W18" s="10"/>
      <c r="X18" s="10"/>
      <c r="Y18" s="10"/>
      <c r="Z18" s="10"/>
      <c r="AA18" s="10"/>
      <c r="AB18" s="10"/>
      <c r="AC18" s="10">
        <v>29.2</v>
      </c>
    </row>
    <row r="19" spans="1:32" x14ac:dyDescent="0.25">
      <c r="A19" s="6">
        <v>44188</v>
      </c>
      <c r="B19" s="9" t="s">
        <v>71</v>
      </c>
      <c r="C19" s="10"/>
      <c r="D19" s="10"/>
      <c r="E19" s="10"/>
      <c r="F19" s="10"/>
      <c r="G19" s="10"/>
      <c r="H19" s="10">
        <v>50</v>
      </c>
      <c r="I19" s="10">
        <v>50</v>
      </c>
      <c r="K19" s="48">
        <v>44014</v>
      </c>
      <c r="L19" s="23" t="s">
        <v>51</v>
      </c>
      <c r="M19" s="52">
        <v>101180</v>
      </c>
      <c r="N19" s="52">
        <v>13</v>
      </c>
      <c r="O19" s="29"/>
      <c r="P19" s="49"/>
      <c r="Q19" s="49"/>
      <c r="R19" s="49"/>
      <c r="S19" s="49"/>
      <c r="T19" s="49"/>
      <c r="U19" s="49"/>
      <c r="V19" s="49"/>
      <c r="W19" s="49"/>
      <c r="X19" s="49">
        <v>25.16</v>
      </c>
      <c r="Y19" s="49"/>
      <c r="Z19" s="49"/>
      <c r="AA19" s="49"/>
      <c r="AB19" s="49"/>
      <c r="AC19" s="24">
        <v>25.16</v>
      </c>
    </row>
    <row r="20" spans="1:32" x14ac:dyDescent="0.25">
      <c r="A20" s="6">
        <v>44189</v>
      </c>
      <c r="B20" s="9" t="s">
        <v>72</v>
      </c>
      <c r="C20" s="8"/>
      <c r="D20" s="8"/>
      <c r="E20" s="8"/>
      <c r="F20" s="8"/>
      <c r="G20" s="10"/>
      <c r="H20" s="10">
        <v>25</v>
      </c>
      <c r="I20" s="10">
        <v>25</v>
      </c>
      <c r="K20" s="6">
        <v>44014</v>
      </c>
      <c r="L20" s="8" t="s">
        <v>52</v>
      </c>
      <c r="M20" s="53">
        <v>101181</v>
      </c>
      <c r="N20" s="53">
        <v>14</v>
      </c>
      <c r="O20" s="10"/>
      <c r="P20" s="10">
        <v>33.950000000000003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>
        <v>6.79</v>
      </c>
      <c r="AC20" s="10">
        <v>40.74</v>
      </c>
    </row>
    <row r="21" spans="1:32" x14ac:dyDescent="0.25">
      <c r="A21" s="6">
        <v>44189</v>
      </c>
      <c r="B21" s="9" t="s">
        <v>73</v>
      </c>
      <c r="C21" s="8"/>
      <c r="D21" s="8"/>
      <c r="E21" s="8"/>
      <c r="F21" s="8"/>
      <c r="G21" s="10"/>
      <c r="H21" s="10">
        <v>100</v>
      </c>
      <c r="I21" s="10">
        <v>100</v>
      </c>
      <c r="K21" s="6">
        <v>44023</v>
      </c>
      <c r="L21" s="8" t="s">
        <v>32</v>
      </c>
      <c r="M21" s="53" t="s">
        <v>28</v>
      </c>
      <c r="N21" s="53">
        <v>15</v>
      </c>
      <c r="O21" s="10"/>
      <c r="P21" s="10">
        <v>58.12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2.91</v>
      </c>
      <c r="AC21" s="10">
        <v>61.03</v>
      </c>
    </row>
    <row r="22" spans="1:32" x14ac:dyDescent="0.25">
      <c r="A22" s="6">
        <v>44194</v>
      </c>
      <c r="B22" s="9" t="s">
        <v>74</v>
      </c>
      <c r="C22" s="8"/>
      <c r="D22" s="8"/>
      <c r="E22" s="8"/>
      <c r="F22" s="8"/>
      <c r="G22" s="10"/>
      <c r="H22" s="10">
        <v>50</v>
      </c>
      <c r="I22" s="10">
        <v>50</v>
      </c>
      <c r="J22" s="50"/>
      <c r="K22" s="6">
        <v>44022</v>
      </c>
      <c r="L22" s="8" t="s">
        <v>53</v>
      </c>
      <c r="M22" s="53">
        <v>101182</v>
      </c>
      <c r="N22" s="53">
        <v>16</v>
      </c>
      <c r="O22" s="10"/>
      <c r="P22" s="10"/>
      <c r="Q22" s="10"/>
      <c r="R22" s="10">
        <v>79</v>
      </c>
      <c r="S22" s="10"/>
      <c r="T22" s="10"/>
      <c r="U22" s="10"/>
      <c r="V22" s="10"/>
      <c r="W22" s="10"/>
      <c r="X22" s="10"/>
      <c r="Y22" s="10"/>
      <c r="Z22" s="10"/>
      <c r="AA22" s="10"/>
      <c r="AB22" s="10">
        <v>15.8</v>
      </c>
      <c r="AC22" s="10">
        <v>94.8</v>
      </c>
    </row>
    <row r="23" spans="1:32" x14ac:dyDescent="0.25">
      <c r="A23" s="6">
        <v>44183</v>
      </c>
      <c r="B23" s="9" t="s">
        <v>75</v>
      </c>
      <c r="C23" s="8"/>
      <c r="D23" s="8"/>
      <c r="E23" s="8"/>
      <c r="F23" s="8">
        <v>617.09</v>
      </c>
      <c r="G23" s="10"/>
      <c r="H23" s="10"/>
      <c r="I23" s="10">
        <v>617.09</v>
      </c>
      <c r="J23" s="50"/>
      <c r="K23" s="6">
        <v>44026</v>
      </c>
      <c r="L23" s="8" t="s">
        <v>29</v>
      </c>
      <c r="M23" s="53">
        <v>101183</v>
      </c>
      <c r="N23" s="53">
        <v>17</v>
      </c>
      <c r="O23" s="10"/>
      <c r="P23" s="10"/>
      <c r="Q23" s="10"/>
      <c r="R23" s="10"/>
      <c r="S23" s="10"/>
      <c r="T23" s="10"/>
      <c r="U23" s="10"/>
      <c r="V23" s="10"/>
      <c r="W23" s="10">
        <v>9</v>
      </c>
      <c r="X23" s="10"/>
      <c r="Y23" s="10"/>
      <c r="Z23" s="10"/>
      <c r="AA23" s="10"/>
      <c r="AB23" s="10">
        <v>1.8</v>
      </c>
      <c r="AC23" s="10">
        <v>10.8</v>
      </c>
    </row>
    <row r="24" spans="1:32" x14ac:dyDescent="0.25">
      <c r="A24" s="6">
        <v>44210</v>
      </c>
      <c r="B24" s="9" t="s">
        <v>79</v>
      </c>
      <c r="C24" s="10"/>
      <c r="D24" s="10"/>
      <c r="E24" s="10"/>
      <c r="F24" s="10"/>
      <c r="G24" s="10"/>
      <c r="H24" s="10">
        <v>12.5</v>
      </c>
      <c r="I24" s="10">
        <v>12.5</v>
      </c>
      <c r="J24" s="8"/>
      <c r="K24" s="6">
        <v>44043</v>
      </c>
      <c r="L24" s="8" t="s">
        <v>54</v>
      </c>
      <c r="M24" s="53" t="s">
        <v>28</v>
      </c>
      <c r="N24" s="53">
        <v>18</v>
      </c>
      <c r="O24" s="10"/>
      <c r="P24" s="10">
        <v>22.09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v>1.1000000000000001</v>
      </c>
      <c r="AC24" s="10">
        <v>23.19</v>
      </c>
      <c r="AD24" s="29"/>
    </row>
    <row r="25" spans="1:32" x14ac:dyDescent="0.25">
      <c r="A25" s="6">
        <v>44218</v>
      </c>
      <c r="B25" s="9" t="s">
        <v>78</v>
      </c>
      <c r="C25" s="10"/>
      <c r="D25" s="10"/>
      <c r="E25" s="8"/>
      <c r="F25" s="10"/>
      <c r="G25" s="10"/>
      <c r="H25" s="10">
        <v>12.5</v>
      </c>
      <c r="I25" s="10">
        <v>12.5</v>
      </c>
      <c r="J25" s="8"/>
      <c r="K25" s="6">
        <v>44054</v>
      </c>
      <c r="L25" s="8" t="s">
        <v>32</v>
      </c>
      <c r="M25" s="53" t="s">
        <v>28</v>
      </c>
      <c r="N25" s="53">
        <v>19</v>
      </c>
      <c r="O25" s="10"/>
      <c r="P25" s="10">
        <v>60.05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3</v>
      </c>
      <c r="AC25" s="10">
        <v>63.05</v>
      </c>
    </row>
    <row r="26" spans="1:32" x14ac:dyDescent="0.25">
      <c r="A26" s="6">
        <v>44228</v>
      </c>
      <c r="B26" s="9" t="s">
        <v>86</v>
      </c>
      <c r="C26" s="10"/>
      <c r="D26" s="10"/>
      <c r="E26" s="8"/>
      <c r="F26" s="10"/>
      <c r="G26" s="10"/>
      <c r="H26" s="10">
        <v>25</v>
      </c>
      <c r="I26" s="10">
        <v>25</v>
      </c>
      <c r="J26" s="8"/>
      <c r="K26" s="6">
        <v>44064</v>
      </c>
      <c r="L26" s="8" t="s">
        <v>56</v>
      </c>
      <c r="M26" s="53">
        <v>101184</v>
      </c>
      <c r="N26" s="53">
        <v>20</v>
      </c>
      <c r="O26" s="10"/>
      <c r="P26" s="10"/>
      <c r="Q26" s="10"/>
      <c r="R26" s="10"/>
      <c r="S26" s="10"/>
      <c r="T26" s="10"/>
      <c r="U26" s="10"/>
      <c r="V26" s="10">
        <v>40.25</v>
      </c>
      <c r="W26" s="10"/>
      <c r="X26" s="10"/>
      <c r="Y26" s="10"/>
      <c r="Z26" s="10"/>
      <c r="AA26" s="10"/>
      <c r="AB26" s="10"/>
      <c r="AC26" s="10">
        <v>40.25</v>
      </c>
    </row>
    <row r="27" spans="1:32" x14ac:dyDescent="0.25">
      <c r="A27" s="6">
        <v>44231</v>
      </c>
      <c r="B27" s="9" t="s">
        <v>80</v>
      </c>
      <c r="C27" s="10"/>
      <c r="D27" s="10"/>
      <c r="E27" s="8"/>
      <c r="F27" s="10"/>
      <c r="G27" s="10"/>
      <c r="H27" s="10">
        <v>12.5</v>
      </c>
      <c r="I27" s="10">
        <v>12.5</v>
      </c>
      <c r="J27" s="8"/>
      <c r="K27" s="6">
        <v>44064</v>
      </c>
      <c r="L27" s="8" t="s">
        <v>29</v>
      </c>
      <c r="M27" s="53">
        <v>101185</v>
      </c>
      <c r="N27" s="53">
        <v>21</v>
      </c>
      <c r="O27" s="10"/>
      <c r="P27" s="10"/>
      <c r="Q27" s="10"/>
      <c r="R27" s="10"/>
      <c r="S27" s="10"/>
      <c r="T27" s="10"/>
      <c r="U27" s="10"/>
      <c r="V27" s="10"/>
      <c r="W27" s="10">
        <v>5.0999999999999996</v>
      </c>
      <c r="X27" s="10"/>
      <c r="Y27" s="10"/>
      <c r="Z27" s="10"/>
      <c r="AA27" s="10"/>
      <c r="AB27" s="10">
        <v>1.02</v>
      </c>
      <c r="AC27" s="10">
        <v>6.12</v>
      </c>
    </row>
    <row r="28" spans="1:32" x14ac:dyDescent="0.25">
      <c r="A28" s="6">
        <v>44242</v>
      </c>
      <c r="B28" s="9" t="s">
        <v>81</v>
      </c>
      <c r="C28" s="10"/>
      <c r="D28" s="10"/>
      <c r="E28" s="10"/>
      <c r="F28" s="10"/>
      <c r="G28" s="10"/>
      <c r="H28" s="10">
        <v>25</v>
      </c>
      <c r="I28" s="10">
        <v>25</v>
      </c>
      <c r="J28" s="8"/>
      <c r="K28" s="6">
        <v>44064</v>
      </c>
      <c r="L28" s="8" t="s">
        <v>57</v>
      </c>
      <c r="M28" s="53">
        <v>101186</v>
      </c>
      <c r="N28" s="53">
        <v>22</v>
      </c>
      <c r="O28" s="10"/>
      <c r="P28" s="10"/>
      <c r="Q28" s="10"/>
      <c r="R28" s="10"/>
      <c r="S28" s="10"/>
      <c r="T28" s="10"/>
      <c r="U28" s="10"/>
      <c r="V28" s="10"/>
      <c r="W28" s="10"/>
      <c r="X28" s="10">
        <v>25.16</v>
      </c>
      <c r="Y28" s="10"/>
      <c r="Z28" s="10"/>
      <c r="AA28" s="10"/>
      <c r="AB28" s="10"/>
      <c r="AC28" s="10">
        <v>25.16</v>
      </c>
    </row>
    <row r="29" spans="1:32" x14ac:dyDescent="0.25">
      <c r="A29" s="6">
        <v>44243</v>
      </c>
      <c r="B29" s="9" t="s">
        <v>83</v>
      </c>
      <c r="C29" s="10" t="s">
        <v>82</v>
      </c>
      <c r="D29" s="10"/>
      <c r="E29" s="10"/>
      <c r="F29" s="10"/>
      <c r="G29" s="10">
        <v>333.85</v>
      </c>
      <c r="H29" s="10"/>
      <c r="I29" s="10">
        <v>333.85</v>
      </c>
      <c r="J29" s="8"/>
      <c r="K29" s="22">
        <v>44086</v>
      </c>
      <c r="L29" s="23" t="s">
        <v>32</v>
      </c>
      <c r="M29" s="54" t="s">
        <v>28</v>
      </c>
      <c r="N29" s="54">
        <v>23</v>
      </c>
      <c r="O29" s="17"/>
      <c r="P29" s="17">
        <v>60.05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v>3</v>
      </c>
      <c r="AC29" s="17">
        <v>63.05</v>
      </c>
    </row>
    <row r="30" spans="1:32" x14ac:dyDescent="0.25">
      <c r="A30" s="6">
        <v>44263</v>
      </c>
      <c r="B30" s="7" t="s">
        <v>16</v>
      </c>
      <c r="C30" s="10"/>
      <c r="D30" s="10"/>
      <c r="E30" s="8">
        <v>0.45</v>
      </c>
      <c r="F30" s="10"/>
      <c r="G30" s="10"/>
      <c r="H30" s="8"/>
      <c r="I30" s="10">
        <v>0.45</v>
      </c>
      <c r="J30" s="8"/>
      <c r="K30" s="6">
        <v>44081</v>
      </c>
      <c r="L30" s="8" t="s">
        <v>29</v>
      </c>
      <c r="M30" s="53">
        <v>101187</v>
      </c>
      <c r="N30" s="53">
        <v>24</v>
      </c>
      <c r="O30" s="10"/>
      <c r="P30" s="10"/>
      <c r="Q30" s="10"/>
      <c r="R30" s="10"/>
      <c r="S30" s="10"/>
      <c r="T30" s="10"/>
      <c r="U30" s="10"/>
      <c r="V30" s="10"/>
      <c r="W30" s="10">
        <v>9</v>
      </c>
      <c r="X30" s="10"/>
      <c r="Y30" s="10"/>
      <c r="Z30" s="10"/>
      <c r="AA30" s="10"/>
      <c r="AB30" s="10">
        <v>1.8</v>
      </c>
      <c r="AC30" s="10">
        <v>10.8</v>
      </c>
    </row>
    <row r="31" spans="1:32" x14ac:dyDescent="0.25">
      <c r="A31" s="25">
        <v>44263</v>
      </c>
      <c r="B31" s="9" t="s">
        <v>73</v>
      </c>
      <c r="C31" s="10"/>
      <c r="D31" s="10"/>
      <c r="E31" s="8"/>
      <c r="F31" s="8"/>
      <c r="G31" s="10"/>
      <c r="H31" s="10">
        <v>25</v>
      </c>
      <c r="I31" s="10">
        <v>25</v>
      </c>
      <c r="J31" s="8"/>
      <c r="K31" s="6">
        <v>44081</v>
      </c>
      <c r="L31" s="8" t="s">
        <v>58</v>
      </c>
      <c r="M31" s="53">
        <v>101188</v>
      </c>
      <c r="N31" s="53">
        <v>25</v>
      </c>
      <c r="O31" s="10"/>
      <c r="P31" s="10"/>
      <c r="Q31" s="10">
        <v>81.8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v>16.36</v>
      </c>
      <c r="AC31" s="10">
        <v>98.16</v>
      </c>
    </row>
    <row r="32" spans="1:32" x14ac:dyDescent="0.25">
      <c r="A32" s="6">
        <v>44256</v>
      </c>
      <c r="B32" s="9" t="s">
        <v>87</v>
      </c>
      <c r="C32" s="8"/>
      <c r="D32" s="8"/>
      <c r="E32" s="8"/>
      <c r="F32" s="10"/>
      <c r="G32" s="10">
        <v>32.700000000000003</v>
      </c>
      <c r="H32" s="10"/>
      <c r="I32" s="10">
        <v>32.700000000000003</v>
      </c>
      <c r="J32" s="8"/>
      <c r="K32" s="25">
        <v>44104</v>
      </c>
      <c r="L32" s="8" t="s">
        <v>59</v>
      </c>
      <c r="M32" s="53">
        <v>101189</v>
      </c>
      <c r="N32" s="53">
        <v>26</v>
      </c>
      <c r="O32" s="10"/>
      <c r="P32" s="10"/>
      <c r="Q32" s="10"/>
      <c r="R32" s="10"/>
      <c r="S32" s="10">
        <v>746.95</v>
      </c>
      <c r="T32" s="10"/>
      <c r="U32" s="10"/>
      <c r="V32" s="10"/>
      <c r="W32" s="10"/>
      <c r="X32" s="10">
        <v>89.56</v>
      </c>
      <c r="Y32" s="10"/>
      <c r="Z32" s="10"/>
      <c r="AA32" s="10"/>
      <c r="AB32" s="10"/>
      <c r="AC32" s="10">
        <v>836.51</v>
      </c>
      <c r="AD32" s="21"/>
      <c r="AE32" s="21"/>
      <c r="AF32" s="21"/>
    </row>
    <row r="33" spans="1:32" x14ac:dyDescent="0.25">
      <c r="A33" s="8"/>
      <c r="B33" s="9"/>
      <c r="C33" s="8"/>
      <c r="D33" s="8"/>
      <c r="E33" s="8"/>
      <c r="F33" s="8"/>
      <c r="G33" s="8"/>
      <c r="H33" s="8"/>
      <c r="I33" s="8"/>
      <c r="J33" s="8"/>
      <c r="K33" s="6">
        <v>44104</v>
      </c>
      <c r="L33" s="8" t="s">
        <v>60</v>
      </c>
      <c r="M33" s="53">
        <v>101190</v>
      </c>
      <c r="N33" s="53">
        <v>26</v>
      </c>
      <c r="O33" s="10"/>
      <c r="P33" s="10"/>
      <c r="Q33" s="10"/>
      <c r="R33" s="10"/>
      <c r="S33" s="10">
        <v>37.6</v>
      </c>
      <c r="T33" s="10"/>
      <c r="U33" s="10"/>
      <c r="V33" s="10"/>
      <c r="W33" s="10"/>
      <c r="X33" s="10"/>
      <c r="Y33" s="10"/>
      <c r="Z33" s="10"/>
      <c r="AA33" s="10"/>
      <c r="AB33" s="10"/>
      <c r="AC33" s="10">
        <v>37.6</v>
      </c>
      <c r="AD33" s="21"/>
      <c r="AE33" s="21"/>
      <c r="AF33" s="21"/>
    </row>
    <row r="34" spans="1:3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6">
        <v>44104</v>
      </c>
      <c r="L34" s="8" t="s">
        <v>52</v>
      </c>
      <c r="M34" s="8">
        <v>101191</v>
      </c>
      <c r="N34" s="8">
        <v>27</v>
      </c>
      <c r="O34" s="10"/>
      <c r="P34" s="10">
        <v>34.83</v>
      </c>
      <c r="Q34" s="10"/>
      <c r="R34" s="10"/>
      <c r="S34" s="10"/>
      <c r="T34" s="29"/>
      <c r="U34" s="10"/>
      <c r="V34" s="10"/>
      <c r="W34" s="10"/>
      <c r="X34" s="10"/>
      <c r="Y34" s="10"/>
      <c r="Z34" s="10"/>
      <c r="AA34" s="10"/>
      <c r="AB34" s="10">
        <v>6.97</v>
      </c>
      <c r="AC34" s="10">
        <v>41.8</v>
      </c>
      <c r="AD34" s="42"/>
      <c r="AE34" s="21"/>
      <c r="AF34" s="21"/>
    </row>
    <row r="35" spans="1:32" x14ac:dyDescent="0.25">
      <c r="A35" s="10">
        <f>SUM(C35:H35)</f>
        <v>11614.18</v>
      </c>
      <c r="B35" s="9"/>
      <c r="C35" s="10">
        <f>SUM(C7:C33)</f>
        <v>9300</v>
      </c>
      <c r="D35" s="10">
        <f>SUM(D7:D33)</f>
        <v>125</v>
      </c>
      <c r="E35" s="10">
        <f>SUM(E7:E33)</f>
        <v>7.7100000000000009</v>
      </c>
      <c r="F35" s="10">
        <f>SUM(F7:F33)</f>
        <v>617.09</v>
      </c>
      <c r="G35" s="10">
        <f>SUM(G7:G33)</f>
        <v>1151.8800000000001</v>
      </c>
      <c r="H35" s="10">
        <f>SUM(H9:H33)</f>
        <v>412.5</v>
      </c>
      <c r="I35" s="10">
        <f>SUM(I9:I33)</f>
        <v>11614.180000000002</v>
      </c>
      <c r="J35" s="8"/>
      <c r="K35" s="6">
        <v>44115</v>
      </c>
      <c r="L35" s="8" t="s">
        <v>32</v>
      </c>
      <c r="M35" s="8" t="s">
        <v>28</v>
      </c>
      <c r="N35" s="8">
        <v>28</v>
      </c>
      <c r="O35" s="10"/>
      <c r="P35" s="10">
        <v>58.12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v>2.91</v>
      </c>
      <c r="AC35" s="10">
        <v>61.03</v>
      </c>
      <c r="AD35" s="21"/>
      <c r="AE35" s="21"/>
      <c r="AF35" s="21"/>
    </row>
    <row r="36" spans="1:32" x14ac:dyDescent="0.25">
      <c r="A36" s="8"/>
      <c r="B36" s="9"/>
      <c r="C36" s="8"/>
      <c r="D36" s="8"/>
      <c r="E36" s="8"/>
      <c r="F36" s="8"/>
      <c r="G36" s="8"/>
      <c r="H36" s="8"/>
      <c r="I36" s="10"/>
      <c r="J36" s="8"/>
      <c r="K36" s="6">
        <v>44117</v>
      </c>
      <c r="L36" s="8" t="s">
        <v>29</v>
      </c>
      <c r="M36" s="8">
        <v>101192</v>
      </c>
      <c r="N36" s="8">
        <v>29</v>
      </c>
      <c r="O36" s="8"/>
      <c r="P36" s="8"/>
      <c r="Q36" s="10"/>
      <c r="R36" s="10"/>
      <c r="S36" s="10"/>
      <c r="T36" s="10"/>
      <c r="U36" s="10"/>
      <c r="V36" s="10"/>
      <c r="W36" s="10">
        <v>9.6</v>
      </c>
      <c r="X36" s="10"/>
      <c r="Y36" s="8"/>
      <c r="Z36" s="8"/>
      <c r="AA36" s="8"/>
      <c r="AB36" s="10">
        <v>1.92</v>
      </c>
      <c r="AC36" s="8">
        <v>11.52</v>
      </c>
      <c r="AD36" s="21"/>
      <c r="AE36" s="21"/>
      <c r="AF36" s="21"/>
    </row>
    <row r="37" spans="1:32" x14ac:dyDescent="0.25">
      <c r="A37" s="8"/>
      <c r="B37" s="9"/>
      <c r="C37" s="8"/>
      <c r="D37" s="8"/>
      <c r="E37" s="8"/>
      <c r="F37" s="8"/>
      <c r="G37" s="8"/>
      <c r="H37" s="15" t="s">
        <v>26</v>
      </c>
      <c r="I37" s="10">
        <f>SUM(I7:I33)</f>
        <v>25723.86</v>
      </c>
      <c r="J37" s="8"/>
      <c r="K37" s="6">
        <v>44147</v>
      </c>
      <c r="L37" s="12" t="s">
        <v>32</v>
      </c>
      <c r="M37" s="8" t="s">
        <v>28</v>
      </c>
      <c r="N37" s="8">
        <v>30</v>
      </c>
      <c r="O37" s="10"/>
      <c r="P37" s="10">
        <v>60.05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>
        <v>3</v>
      </c>
      <c r="AC37" s="10">
        <v>63.05</v>
      </c>
      <c r="AD37" s="21"/>
      <c r="AE37" s="21"/>
      <c r="AF37" s="21"/>
    </row>
    <row r="38" spans="1:32" x14ac:dyDescent="0.25">
      <c r="A38" s="30" t="s">
        <v>91</v>
      </c>
      <c r="B38" s="31" t="s">
        <v>22</v>
      </c>
      <c r="C38" s="35"/>
      <c r="D38" s="10"/>
      <c r="E38" s="8"/>
      <c r="F38" s="8"/>
      <c r="G38" s="8"/>
      <c r="H38" s="8"/>
      <c r="I38" s="8"/>
      <c r="J38" s="8"/>
      <c r="K38" s="6">
        <v>44155</v>
      </c>
      <c r="L38" s="8" t="s">
        <v>40</v>
      </c>
      <c r="M38" s="8" t="s">
        <v>28</v>
      </c>
      <c r="N38" s="8">
        <v>31</v>
      </c>
      <c r="O38" s="8"/>
      <c r="P38" s="8">
        <v>41.76</v>
      </c>
      <c r="Q38" s="8"/>
      <c r="R38" s="8"/>
      <c r="S38" s="8"/>
      <c r="T38" s="8"/>
      <c r="U38" s="8"/>
      <c r="V38" s="8"/>
      <c r="W38" s="8"/>
      <c r="X38" s="10"/>
      <c r="Y38" s="10"/>
      <c r="Z38" s="10"/>
      <c r="AA38" s="10"/>
      <c r="AB38" s="10">
        <v>2.09</v>
      </c>
      <c r="AC38" s="10">
        <v>43.85</v>
      </c>
      <c r="AD38" s="21"/>
      <c r="AE38" s="21"/>
      <c r="AF38" s="21"/>
    </row>
    <row r="39" spans="1:32" x14ac:dyDescent="0.25">
      <c r="A39" s="32"/>
      <c r="B39" s="27" t="s">
        <v>14</v>
      </c>
      <c r="C39" s="26">
        <f>SUM(I35-C35)</f>
        <v>2314.1800000000021</v>
      </c>
      <c r="D39" s="10"/>
      <c r="E39" s="8"/>
      <c r="F39" s="8"/>
      <c r="G39" s="8"/>
      <c r="H39" s="8"/>
      <c r="I39" s="8"/>
      <c r="J39" s="8"/>
      <c r="K39" s="22">
        <v>44147</v>
      </c>
      <c r="L39" s="23" t="s">
        <v>55</v>
      </c>
      <c r="M39" s="8">
        <v>101193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116.23</v>
      </c>
      <c r="AB39" s="8"/>
      <c r="AC39" s="8">
        <v>116.23</v>
      </c>
      <c r="AD39" s="21"/>
      <c r="AE39" s="21"/>
      <c r="AF39" s="21"/>
    </row>
    <row r="40" spans="1:32" x14ac:dyDescent="0.25">
      <c r="A40" s="8"/>
      <c r="B40" s="27" t="s">
        <v>15</v>
      </c>
      <c r="C40" s="26">
        <f>SUM(M68-S68)</f>
        <v>8680.83</v>
      </c>
      <c r="D40" s="10"/>
      <c r="E40" s="8"/>
      <c r="F40" s="8"/>
      <c r="G40" s="8"/>
      <c r="H40" s="8"/>
      <c r="I40" s="8"/>
      <c r="J40" s="8"/>
      <c r="K40" s="6">
        <v>44147</v>
      </c>
      <c r="L40" s="12" t="s">
        <v>29</v>
      </c>
      <c r="M40" s="8">
        <v>101194</v>
      </c>
      <c r="N40" s="8">
        <v>32</v>
      </c>
      <c r="O40" s="10"/>
      <c r="P40" s="10"/>
      <c r="Q40" s="10"/>
      <c r="R40" s="10"/>
      <c r="S40" s="10"/>
      <c r="T40" s="10"/>
      <c r="U40" s="10"/>
      <c r="V40" s="10"/>
      <c r="W40" s="10">
        <v>10.5</v>
      </c>
      <c r="X40" s="10"/>
      <c r="Y40" s="10"/>
      <c r="Z40" s="10"/>
      <c r="AA40" s="10"/>
      <c r="AB40" s="10">
        <v>2.1</v>
      </c>
      <c r="AC40" s="10">
        <v>12.6</v>
      </c>
      <c r="AD40" s="21"/>
      <c r="AE40" s="21"/>
      <c r="AF40" s="21"/>
    </row>
    <row r="41" spans="1:32" x14ac:dyDescent="0.25">
      <c r="A41" s="8"/>
      <c r="B41" s="27" t="s">
        <v>20</v>
      </c>
      <c r="C41" s="26">
        <f>SUM(I37-M68-C42)</f>
        <v>13885.43</v>
      </c>
      <c r="D41" s="8"/>
      <c r="E41" s="8"/>
      <c r="F41" s="8"/>
      <c r="G41" s="8"/>
      <c r="H41" s="8"/>
      <c r="I41" s="8"/>
      <c r="J41" s="8"/>
      <c r="K41" s="6">
        <v>44147</v>
      </c>
      <c r="L41" s="8" t="s">
        <v>61</v>
      </c>
      <c r="M41" s="8">
        <v>101195</v>
      </c>
      <c r="N41" s="8">
        <v>33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>
        <v>50</v>
      </c>
      <c r="AB41" s="10"/>
      <c r="AC41" s="10">
        <v>50</v>
      </c>
      <c r="AD41" s="21"/>
      <c r="AE41" s="21"/>
      <c r="AF41" s="21"/>
    </row>
    <row r="42" spans="1:32" x14ac:dyDescent="0.25">
      <c r="A42" s="8"/>
      <c r="B42" s="27" t="s">
        <v>21</v>
      </c>
      <c r="C42" s="10">
        <v>100</v>
      </c>
      <c r="D42" s="8"/>
      <c r="E42" s="8"/>
      <c r="F42" s="8"/>
      <c r="G42" s="8"/>
      <c r="H42" s="8"/>
      <c r="I42" s="8"/>
      <c r="J42" s="8"/>
      <c r="K42" s="6">
        <v>44173</v>
      </c>
      <c r="L42" s="8" t="s">
        <v>62</v>
      </c>
      <c r="M42" s="8">
        <v>101196</v>
      </c>
      <c r="N42" s="8">
        <v>34</v>
      </c>
      <c r="O42" s="10"/>
      <c r="P42" s="10"/>
      <c r="Q42" s="10"/>
      <c r="R42" s="10">
        <v>126</v>
      </c>
      <c r="S42" s="10"/>
      <c r="T42" s="10"/>
      <c r="U42" s="10"/>
      <c r="V42" s="10"/>
      <c r="W42" s="10"/>
      <c r="X42" s="10"/>
      <c r="Y42" s="10"/>
      <c r="Z42" s="10"/>
      <c r="AA42" s="10"/>
      <c r="AB42" s="10">
        <v>25.2</v>
      </c>
      <c r="AC42" s="10">
        <v>151.19999999999999</v>
      </c>
      <c r="AD42" s="21"/>
      <c r="AE42" s="21"/>
      <c r="AF42" s="21"/>
    </row>
    <row r="43" spans="1:32" x14ac:dyDescent="0.25">
      <c r="A43" s="8"/>
      <c r="B43" s="27" t="s">
        <v>19</v>
      </c>
      <c r="C43" s="10">
        <f>SUM(C41+C42)</f>
        <v>13985.43</v>
      </c>
      <c r="D43" s="8"/>
      <c r="E43" s="8"/>
      <c r="F43" s="8"/>
      <c r="G43" s="8"/>
      <c r="H43" s="8"/>
      <c r="I43" s="8"/>
      <c r="J43" s="8"/>
      <c r="K43" s="6">
        <v>44173</v>
      </c>
      <c r="L43" s="8" t="s">
        <v>63</v>
      </c>
      <c r="M43" s="8">
        <v>101197</v>
      </c>
      <c r="N43" s="8">
        <v>35</v>
      </c>
      <c r="O43" s="10"/>
      <c r="P43" s="10"/>
      <c r="Q43" s="10"/>
      <c r="R43" s="10"/>
      <c r="S43" s="10"/>
      <c r="T43" s="10"/>
      <c r="U43" s="10"/>
      <c r="V43" s="10">
        <v>40</v>
      </c>
      <c r="W43" s="10"/>
      <c r="X43" s="10"/>
      <c r="Y43" s="10"/>
      <c r="Z43" s="10"/>
      <c r="AA43" s="10"/>
      <c r="AB43" s="10"/>
      <c r="AC43" s="10">
        <v>40</v>
      </c>
      <c r="AD43" s="21"/>
      <c r="AE43" s="21"/>
      <c r="AF43" s="21"/>
    </row>
    <row r="44" spans="1:32" x14ac:dyDescent="0.25">
      <c r="A44" s="8"/>
      <c r="B44" s="27"/>
      <c r="C44" s="10"/>
      <c r="D44" s="8"/>
      <c r="E44" s="8"/>
      <c r="F44" s="8"/>
      <c r="G44" s="8"/>
      <c r="H44" s="8"/>
      <c r="I44" s="8"/>
      <c r="J44" s="8"/>
      <c r="K44" s="6">
        <v>44173</v>
      </c>
      <c r="L44" s="8" t="s">
        <v>64</v>
      </c>
      <c r="M44" s="8">
        <v>101198</v>
      </c>
      <c r="N44" s="8">
        <v>36</v>
      </c>
      <c r="O44" s="10"/>
      <c r="P44" s="10"/>
      <c r="Q44" s="10"/>
      <c r="R44" s="10">
        <v>1913</v>
      </c>
      <c r="S44" s="10"/>
      <c r="T44" s="10"/>
      <c r="U44" s="10"/>
      <c r="V44" s="10"/>
      <c r="W44" s="10"/>
      <c r="X44" s="10"/>
      <c r="Y44" s="10"/>
      <c r="Z44" s="10"/>
      <c r="AA44" s="10"/>
      <c r="AB44" s="10">
        <v>382.6</v>
      </c>
      <c r="AC44" s="10">
        <v>2295.6</v>
      </c>
      <c r="AD44" s="21"/>
      <c r="AE44" s="21"/>
      <c r="AF44" s="21"/>
    </row>
    <row r="45" spans="1:32" x14ac:dyDescent="0.25">
      <c r="A45" s="8"/>
      <c r="B45" s="27"/>
      <c r="C45" s="10"/>
      <c r="D45" s="8"/>
      <c r="E45" s="8"/>
      <c r="F45" s="8"/>
      <c r="G45" s="8"/>
      <c r="H45" s="8"/>
      <c r="I45" s="8"/>
      <c r="J45" s="8"/>
      <c r="K45" s="6">
        <v>44173</v>
      </c>
      <c r="L45" s="8" t="s">
        <v>65</v>
      </c>
      <c r="M45" s="8">
        <v>101199</v>
      </c>
      <c r="N45" s="8">
        <v>37</v>
      </c>
      <c r="O45" s="10"/>
      <c r="P45" s="10"/>
      <c r="Q45" s="10"/>
      <c r="R45" s="10">
        <v>124.8</v>
      </c>
      <c r="S45" s="10"/>
      <c r="T45" s="10"/>
      <c r="U45" s="10"/>
      <c r="V45" s="10"/>
      <c r="W45" s="10"/>
      <c r="X45" s="10"/>
      <c r="Y45" s="10"/>
      <c r="Z45" s="10"/>
      <c r="AA45" s="10"/>
      <c r="AB45" s="10">
        <v>24.96</v>
      </c>
      <c r="AC45" s="10">
        <v>149.76</v>
      </c>
      <c r="AD45" s="21"/>
      <c r="AE45" s="21"/>
      <c r="AF45" s="21"/>
    </row>
    <row r="46" spans="1:32" x14ac:dyDescent="0.25">
      <c r="A46" s="8"/>
      <c r="B46" s="27"/>
      <c r="C46" s="10"/>
      <c r="D46" s="8"/>
      <c r="E46" s="8"/>
      <c r="F46" s="8"/>
      <c r="G46" s="8"/>
      <c r="H46" s="8"/>
      <c r="I46" s="8"/>
      <c r="J46" s="8"/>
      <c r="K46" s="6">
        <v>44173</v>
      </c>
      <c r="L46" s="8" t="s">
        <v>66</v>
      </c>
      <c r="M46" s="8">
        <v>101200</v>
      </c>
      <c r="N46" s="8">
        <v>38</v>
      </c>
      <c r="O46" s="10"/>
      <c r="P46" s="10"/>
      <c r="Q46" s="10"/>
      <c r="R46" s="10">
        <v>10.83</v>
      </c>
      <c r="S46" s="10"/>
      <c r="T46" s="10"/>
      <c r="U46" s="10"/>
      <c r="V46" s="10"/>
      <c r="W46" s="10"/>
      <c r="X46" s="10"/>
      <c r="Y46" s="10"/>
      <c r="Z46" s="10"/>
      <c r="AA46" s="10"/>
      <c r="AB46" s="10">
        <v>2.16</v>
      </c>
      <c r="AC46" s="10">
        <v>12.99</v>
      </c>
      <c r="AD46" s="21"/>
      <c r="AE46" s="21"/>
      <c r="AF46" s="21"/>
    </row>
    <row r="47" spans="1:32" x14ac:dyDescent="0.25">
      <c r="A47" s="8"/>
      <c r="B47" s="27"/>
      <c r="C47" s="10"/>
      <c r="D47" s="8"/>
      <c r="E47" s="8"/>
      <c r="F47" s="8"/>
      <c r="G47" s="8"/>
      <c r="H47" s="8"/>
      <c r="I47" s="8"/>
      <c r="J47" s="8"/>
      <c r="K47" s="6">
        <v>44177</v>
      </c>
      <c r="L47" s="8" t="s">
        <v>29</v>
      </c>
      <c r="M47" s="8">
        <v>101201</v>
      </c>
      <c r="N47" s="8">
        <v>39</v>
      </c>
      <c r="O47" s="10"/>
      <c r="P47" s="10"/>
      <c r="Q47" s="10"/>
      <c r="R47" s="10"/>
      <c r="S47" s="10"/>
      <c r="T47" s="10"/>
      <c r="U47" s="10"/>
      <c r="V47" s="10"/>
      <c r="W47" s="10">
        <v>9</v>
      </c>
      <c r="X47" s="10"/>
      <c r="Y47" s="10"/>
      <c r="Z47" s="10"/>
      <c r="AA47" s="10"/>
      <c r="AB47" s="10">
        <v>1.8</v>
      </c>
      <c r="AC47" s="10">
        <v>10.8</v>
      </c>
      <c r="AD47" s="21"/>
      <c r="AE47" s="21"/>
      <c r="AF47" s="21"/>
    </row>
    <row r="48" spans="1:32" x14ac:dyDescent="0.25">
      <c r="A48" s="8"/>
      <c r="B48" s="27"/>
      <c r="C48" s="10"/>
      <c r="D48" s="8"/>
      <c r="E48" s="8"/>
      <c r="F48" s="8"/>
      <c r="G48" s="8"/>
      <c r="H48" s="8"/>
      <c r="I48" s="8"/>
      <c r="J48" s="8"/>
      <c r="K48" s="6">
        <v>44177</v>
      </c>
      <c r="L48" s="8" t="s">
        <v>32</v>
      </c>
      <c r="M48" s="8" t="s">
        <v>28</v>
      </c>
      <c r="N48" s="8">
        <v>40</v>
      </c>
      <c r="O48" s="10"/>
      <c r="P48" s="10">
        <v>58.12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>
        <v>2.91</v>
      </c>
      <c r="AC48" s="10">
        <v>61.03</v>
      </c>
      <c r="AD48" s="21"/>
      <c r="AE48" s="21"/>
      <c r="AF48" s="21"/>
    </row>
    <row r="49" spans="1:32" x14ac:dyDescent="0.25">
      <c r="A49" s="8"/>
      <c r="B49" s="27"/>
      <c r="C49" s="10"/>
      <c r="D49" s="8"/>
      <c r="E49" s="8"/>
      <c r="F49" s="8"/>
      <c r="G49" s="8"/>
      <c r="H49" s="8"/>
      <c r="I49" s="8"/>
      <c r="J49" s="8"/>
      <c r="K49" s="6">
        <v>44194</v>
      </c>
      <c r="L49" s="8" t="s">
        <v>52</v>
      </c>
      <c r="M49" s="8">
        <v>101202</v>
      </c>
      <c r="N49" s="8">
        <v>41</v>
      </c>
      <c r="O49" s="10"/>
      <c r="P49" s="10">
        <v>63.03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>
        <v>12.61</v>
      </c>
      <c r="AC49" s="10">
        <v>75.64</v>
      </c>
      <c r="AD49" s="21"/>
      <c r="AE49" s="21"/>
      <c r="AF49" s="21"/>
    </row>
    <row r="50" spans="1:32" x14ac:dyDescent="0.25">
      <c r="A50" s="8"/>
      <c r="B50" s="27"/>
      <c r="C50" s="10"/>
      <c r="D50" s="8"/>
      <c r="E50" s="8"/>
      <c r="F50" s="8"/>
      <c r="G50" s="8"/>
      <c r="H50" s="8"/>
      <c r="I50" s="8"/>
      <c r="J50" s="8"/>
      <c r="K50" s="6">
        <v>44196</v>
      </c>
      <c r="L50" s="8" t="s">
        <v>59</v>
      </c>
      <c r="M50" s="8">
        <v>101204</v>
      </c>
      <c r="N50" s="8">
        <v>42</v>
      </c>
      <c r="O50" s="10"/>
      <c r="P50" s="10"/>
      <c r="Q50" s="10"/>
      <c r="R50" s="10"/>
      <c r="S50" s="10">
        <v>731</v>
      </c>
      <c r="T50" s="10"/>
      <c r="U50" s="10"/>
      <c r="V50" s="10"/>
      <c r="W50" s="10"/>
      <c r="X50" s="10">
        <v>64.12</v>
      </c>
      <c r="Y50" s="10"/>
      <c r="Z50" s="10"/>
      <c r="AA50" s="10"/>
      <c r="AB50" s="10"/>
      <c r="AC50" s="10">
        <v>795.12</v>
      </c>
      <c r="AD50" s="21"/>
      <c r="AE50" s="21"/>
      <c r="AF50" s="21"/>
    </row>
    <row r="51" spans="1:32" x14ac:dyDescent="0.25">
      <c r="A51" s="8"/>
      <c r="B51" s="27"/>
      <c r="C51" s="10"/>
      <c r="D51" s="8"/>
      <c r="E51" s="8"/>
      <c r="F51" s="8"/>
      <c r="G51" s="8"/>
      <c r="H51" s="8"/>
      <c r="I51" s="8"/>
      <c r="J51" s="8"/>
      <c r="K51" s="6">
        <v>44196</v>
      </c>
      <c r="L51" s="8" t="s">
        <v>67</v>
      </c>
      <c r="M51" s="8">
        <v>101203</v>
      </c>
      <c r="N51" s="8">
        <v>42</v>
      </c>
      <c r="O51" s="10"/>
      <c r="P51" s="10"/>
      <c r="Q51" s="10"/>
      <c r="R51" s="10"/>
      <c r="S51" s="10">
        <v>33.4</v>
      </c>
      <c r="T51" s="10"/>
      <c r="U51" s="10"/>
      <c r="V51" s="10"/>
      <c r="W51" s="10"/>
      <c r="X51" s="10"/>
      <c r="Y51" s="10"/>
      <c r="Z51" s="10"/>
      <c r="AA51" s="10"/>
      <c r="AB51" s="10"/>
      <c r="AC51" s="10">
        <v>33.4</v>
      </c>
      <c r="AD51" s="21"/>
      <c r="AE51" s="21"/>
      <c r="AF51" s="21"/>
    </row>
    <row r="52" spans="1:32" x14ac:dyDescent="0.25">
      <c r="A52" s="8"/>
      <c r="B52" s="27"/>
      <c r="C52" s="10"/>
      <c r="D52" s="8"/>
      <c r="E52" s="8"/>
      <c r="F52" s="8"/>
      <c r="G52" s="8"/>
      <c r="H52" s="8"/>
      <c r="I52" s="8"/>
      <c r="J52" s="8"/>
      <c r="K52" s="6">
        <v>44212</v>
      </c>
      <c r="L52" s="8" t="s">
        <v>76</v>
      </c>
      <c r="M52" s="8">
        <v>101205</v>
      </c>
      <c r="N52" s="8">
        <v>43</v>
      </c>
      <c r="O52" s="10"/>
      <c r="P52" s="10"/>
      <c r="Q52" s="10"/>
      <c r="R52" s="10"/>
      <c r="S52" s="10"/>
      <c r="T52" s="10"/>
      <c r="U52" s="10"/>
      <c r="V52" s="10"/>
      <c r="W52" s="10"/>
      <c r="X52" s="10">
        <v>50.32</v>
      </c>
      <c r="Y52" s="10"/>
      <c r="Z52" s="10"/>
      <c r="AA52" s="10"/>
      <c r="AB52" s="10"/>
      <c r="AC52" s="10">
        <v>50.32</v>
      </c>
      <c r="AD52" s="21"/>
      <c r="AE52" s="21"/>
      <c r="AF52" s="21"/>
    </row>
    <row r="53" spans="1:32" x14ac:dyDescent="0.25">
      <c r="A53" s="8"/>
      <c r="B53" s="27"/>
      <c r="C53" s="10"/>
      <c r="D53" s="8"/>
      <c r="E53" s="8"/>
      <c r="F53" s="8"/>
      <c r="G53" s="8"/>
      <c r="H53" s="8"/>
      <c r="I53" s="8"/>
      <c r="J53" s="8"/>
      <c r="K53" s="6">
        <v>44212</v>
      </c>
      <c r="L53" s="8" t="s">
        <v>29</v>
      </c>
      <c r="M53" s="8">
        <v>101206</v>
      </c>
      <c r="N53" s="8">
        <v>44</v>
      </c>
      <c r="O53" s="10"/>
      <c r="P53" s="10"/>
      <c r="Q53" s="10"/>
      <c r="R53" s="10"/>
      <c r="S53" s="10"/>
      <c r="T53" s="10"/>
      <c r="U53" s="10"/>
      <c r="V53" s="10"/>
      <c r="W53" s="10">
        <v>9</v>
      </c>
      <c r="X53" s="10" t="s">
        <v>77</v>
      </c>
      <c r="Y53" s="10"/>
      <c r="Z53" s="10"/>
      <c r="AA53" s="10"/>
      <c r="AB53" s="10">
        <v>1.8</v>
      </c>
      <c r="AC53" s="10">
        <v>10.8</v>
      </c>
      <c r="AD53" s="21"/>
      <c r="AE53" s="21"/>
      <c r="AF53" s="21"/>
    </row>
    <row r="54" spans="1:32" x14ac:dyDescent="0.25">
      <c r="A54" s="8"/>
      <c r="B54" s="27"/>
      <c r="C54" s="10"/>
      <c r="D54" s="8"/>
      <c r="E54" s="8"/>
      <c r="F54" s="8"/>
      <c r="G54" s="8"/>
      <c r="H54" s="8"/>
      <c r="I54" s="8"/>
      <c r="J54" s="8"/>
      <c r="K54" s="6">
        <v>44198</v>
      </c>
      <c r="L54" s="8" t="s">
        <v>32</v>
      </c>
      <c r="M54" s="8" t="s">
        <v>28</v>
      </c>
      <c r="N54" s="8">
        <v>45</v>
      </c>
      <c r="O54" s="10"/>
      <c r="P54" s="10">
        <v>60.05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v>3</v>
      </c>
      <c r="AC54" s="10">
        <v>63.05</v>
      </c>
      <c r="AD54" s="21"/>
      <c r="AE54" s="21"/>
      <c r="AF54" s="21"/>
    </row>
    <row r="55" spans="1:32" x14ac:dyDescent="0.25">
      <c r="A55" s="8"/>
      <c r="B55" s="27"/>
      <c r="C55" s="10"/>
      <c r="D55" s="8"/>
      <c r="E55" s="8"/>
      <c r="F55" s="8"/>
      <c r="G55" s="8"/>
      <c r="H55" s="8"/>
      <c r="I55" s="8"/>
      <c r="J55" s="8"/>
      <c r="K55" s="6">
        <v>44238</v>
      </c>
      <c r="L55" s="8" t="s">
        <v>32</v>
      </c>
      <c r="M55" s="8" t="s">
        <v>28</v>
      </c>
      <c r="N55" s="8">
        <v>46</v>
      </c>
      <c r="O55" s="10"/>
      <c r="P55" s="10">
        <v>60.05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>
        <v>3</v>
      </c>
      <c r="AC55" s="10">
        <v>63.05</v>
      </c>
      <c r="AD55" s="21"/>
      <c r="AE55" s="21"/>
      <c r="AF55" s="21"/>
    </row>
    <row r="56" spans="1:32" x14ac:dyDescent="0.25">
      <c r="A56" s="8"/>
      <c r="B56" s="27"/>
      <c r="C56" s="10"/>
      <c r="D56" s="8"/>
      <c r="E56" s="8"/>
      <c r="F56" s="8"/>
      <c r="G56" s="8"/>
      <c r="H56" s="8"/>
      <c r="I56" s="8"/>
      <c r="J56" s="8"/>
      <c r="K56" s="6">
        <v>44238</v>
      </c>
      <c r="L56" s="8" t="s">
        <v>29</v>
      </c>
      <c r="M56" s="8">
        <v>101207</v>
      </c>
      <c r="N56" s="8">
        <v>47</v>
      </c>
      <c r="O56" s="10"/>
      <c r="P56" s="10"/>
      <c r="Q56" s="10"/>
      <c r="R56" s="10"/>
      <c r="S56" s="10"/>
      <c r="T56" s="10"/>
      <c r="U56" s="10"/>
      <c r="V56" s="10"/>
      <c r="W56" s="10">
        <v>6</v>
      </c>
      <c r="X56" s="10"/>
      <c r="Y56" s="10"/>
      <c r="Z56" s="10"/>
      <c r="AA56" s="10"/>
      <c r="AB56" s="10">
        <v>1.2</v>
      </c>
      <c r="AC56" s="10">
        <v>7.2</v>
      </c>
      <c r="AD56" s="21"/>
      <c r="AE56" s="21"/>
      <c r="AF56" s="21"/>
    </row>
    <row r="57" spans="1:32" x14ac:dyDescent="0.25">
      <c r="A57" s="8"/>
      <c r="B57" s="27"/>
      <c r="C57" s="10"/>
      <c r="D57" s="8"/>
      <c r="E57" s="8"/>
      <c r="F57" s="8"/>
      <c r="G57" s="8"/>
      <c r="H57" s="8"/>
      <c r="I57" s="8"/>
      <c r="J57" s="8"/>
      <c r="K57" s="6">
        <v>44253</v>
      </c>
      <c r="L57" s="8" t="s">
        <v>54</v>
      </c>
      <c r="M57" s="8" t="s">
        <v>28</v>
      </c>
      <c r="N57" s="8">
        <v>48</v>
      </c>
      <c r="O57" s="10"/>
      <c r="P57" s="10">
        <v>34.75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>
        <v>1.74</v>
      </c>
      <c r="AC57" s="10">
        <v>36.49</v>
      </c>
      <c r="AD57" s="21"/>
      <c r="AE57" s="21"/>
      <c r="AF57" s="21"/>
    </row>
    <row r="58" spans="1:32" x14ac:dyDescent="0.25">
      <c r="A58" s="8"/>
      <c r="B58" s="27"/>
      <c r="C58" s="10"/>
      <c r="D58" s="8"/>
      <c r="E58" s="8"/>
      <c r="F58" s="8"/>
      <c r="G58" s="8"/>
      <c r="H58" s="8"/>
      <c r="I58" s="8"/>
      <c r="J58" s="8"/>
      <c r="K58" s="6">
        <v>44250</v>
      </c>
      <c r="L58" s="8" t="s">
        <v>84</v>
      </c>
      <c r="M58" s="8">
        <v>101208</v>
      </c>
      <c r="N58" s="8">
        <v>49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406.2</v>
      </c>
      <c r="AA58" s="10"/>
      <c r="AB58" s="10"/>
      <c r="AC58" s="10">
        <v>406.2</v>
      </c>
      <c r="AD58" s="21"/>
      <c r="AE58" s="21"/>
      <c r="AF58" s="21"/>
    </row>
    <row r="59" spans="1:32" x14ac:dyDescent="0.25">
      <c r="A59" s="8"/>
      <c r="B59" s="28"/>
      <c r="C59" s="10"/>
      <c r="D59" s="8"/>
      <c r="E59" s="8"/>
      <c r="F59" s="8"/>
      <c r="G59" s="8"/>
      <c r="H59" s="8"/>
      <c r="I59" s="8"/>
      <c r="J59" s="8"/>
      <c r="K59" s="6">
        <v>44267</v>
      </c>
      <c r="L59" s="8" t="s">
        <v>32</v>
      </c>
      <c r="M59" s="8" t="s">
        <v>85</v>
      </c>
      <c r="N59" s="8">
        <v>50</v>
      </c>
      <c r="O59" s="10"/>
      <c r="P59" s="10">
        <v>54.24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>
        <v>2.71</v>
      </c>
      <c r="AC59" s="10">
        <v>56.95</v>
      </c>
      <c r="AD59" s="21"/>
      <c r="AE59" s="21"/>
      <c r="AF59" s="21"/>
    </row>
    <row r="60" spans="1:32" x14ac:dyDescent="0.25">
      <c r="A60" s="8"/>
      <c r="B60" s="28"/>
      <c r="C60" s="10"/>
      <c r="D60" s="8"/>
      <c r="E60" s="8"/>
      <c r="F60" s="8"/>
      <c r="G60" s="8"/>
      <c r="H60" s="8"/>
      <c r="I60" s="8"/>
      <c r="J60" s="8"/>
      <c r="K60" s="6">
        <v>44273</v>
      </c>
      <c r="L60" s="8" t="s">
        <v>88</v>
      </c>
      <c r="M60" s="8">
        <v>101209</v>
      </c>
      <c r="N60" s="8">
        <v>51</v>
      </c>
      <c r="O60" s="10"/>
      <c r="P60" s="10"/>
      <c r="Q60" s="10"/>
      <c r="R60" s="10">
        <v>758.99</v>
      </c>
      <c r="S60" s="10"/>
      <c r="T60" s="10"/>
      <c r="U60" s="10"/>
      <c r="V60" s="10"/>
      <c r="W60" s="10"/>
      <c r="X60" s="10"/>
      <c r="Y60" s="10"/>
      <c r="Z60" s="10"/>
      <c r="AA60" s="10"/>
      <c r="AB60" s="10">
        <v>151.80000000000001</v>
      </c>
      <c r="AC60" s="10">
        <v>910.79</v>
      </c>
      <c r="AD60" s="21"/>
      <c r="AE60" s="21"/>
      <c r="AF60" s="21"/>
    </row>
    <row r="61" spans="1:32" x14ac:dyDescent="0.25">
      <c r="A61" s="8"/>
      <c r="B61" s="28"/>
      <c r="C61" s="10"/>
      <c r="D61" s="8"/>
      <c r="E61" s="8"/>
      <c r="F61" s="8"/>
      <c r="G61" s="8"/>
      <c r="H61" s="8"/>
      <c r="I61" s="8"/>
      <c r="J61" s="8"/>
      <c r="K61" s="6">
        <v>44273</v>
      </c>
      <c r="L61" s="8" t="s">
        <v>29</v>
      </c>
      <c r="M61" s="8">
        <v>101210</v>
      </c>
      <c r="N61" s="8">
        <v>52</v>
      </c>
      <c r="O61" s="10"/>
      <c r="P61" s="10"/>
      <c r="Q61" s="10"/>
      <c r="R61" s="10"/>
      <c r="S61" s="10"/>
      <c r="T61" s="10"/>
      <c r="U61" s="10"/>
      <c r="V61" s="10"/>
      <c r="W61" s="10">
        <v>9</v>
      </c>
      <c r="X61" s="10"/>
      <c r="Y61" s="10"/>
      <c r="Z61" s="10"/>
      <c r="AA61" s="10"/>
      <c r="AB61" s="10">
        <v>1.8</v>
      </c>
      <c r="AC61" s="10">
        <v>10.8</v>
      </c>
      <c r="AD61" s="21"/>
      <c r="AE61" s="21"/>
      <c r="AF61" s="21"/>
    </row>
    <row r="62" spans="1:32" x14ac:dyDescent="0.25">
      <c r="A62" s="8"/>
      <c r="B62" s="28"/>
      <c r="C62" s="10"/>
      <c r="D62" s="8"/>
      <c r="E62" s="8"/>
      <c r="F62" s="8"/>
      <c r="G62" s="8"/>
      <c r="H62" s="8"/>
      <c r="I62" s="8"/>
      <c r="J62" s="8"/>
      <c r="K62" s="6">
        <v>44276</v>
      </c>
      <c r="L62" s="8" t="s">
        <v>89</v>
      </c>
      <c r="M62" s="8">
        <v>101211</v>
      </c>
      <c r="N62" s="8">
        <v>53</v>
      </c>
      <c r="O62" s="10"/>
      <c r="P62" s="10"/>
      <c r="Q62" s="10"/>
      <c r="R62" s="10">
        <v>14.98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>
        <v>14.98</v>
      </c>
      <c r="AD62" s="21"/>
      <c r="AE62" s="21"/>
      <c r="AF62" s="21"/>
    </row>
    <row r="63" spans="1:32" x14ac:dyDescent="0.25">
      <c r="A63" s="8"/>
      <c r="B63" s="28"/>
      <c r="C63" s="10"/>
      <c r="D63" s="8"/>
      <c r="E63" s="8"/>
      <c r="F63" s="8"/>
      <c r="G63" s="8"/>
      <c r="H63" s="8"/>
      <c r="I63" s="8"/>
      <c r="J63" s="8"/>
      <c r="K63" s="6">
        <v>44278</v>
      </c>
      <c r="L63" s="8" t="s">
        <v>90</v>
      </c>
      <c r="M63" s="8">
        <v>101214</v>
      </c>
      <c r="N63" s="8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v>223.67</v>
      </c>
      <c r="AA63" s="10"/>
      <c r="AB63" s="10">
        <v>4.33</v>
      </c>
      <c r="AC63" s="10">
        <v>228</v>
      </c>
      <c r="AD63" s="21"/>
      <c r="AE63" s="21"/>
      <c r="AF63" s="21"/>
    </row>
    <row r="64" spans="1:32" x14ac:dyDescent="0.25">
      <c r="A64" s="8"/>
      <c r="B64" s="28"/>
      <c r="C64" s="10"/>
      <c r="D64" s="8"/>
      <c r="E64" s="8"/>
      <c r="F64" s="8"/>
      <c r="G64" s="8"/>
      <c r="H64" s="8"/>
      <c r="I64" s="8"/>
      <c r="J64" s="8"/>
      <c r="K64" s="6">
        <v>44286</v>
      </c>
      <c r="L64" s="8" t="s">
        <v>59</v>
      </c>
      <c r="M64" s="8">
        <v>101216</v>
      </c>
      <c r="N64" s="8">
        <v>55</v>
      </c>
      <c r="O64" s="10"/>
      <c r="P64" s="10"/>
      <c r="Q64" s="10"/>
      <c r="R64" s="10"/>
      <c r="S64" s="10">
        <v>731</v>
      </c>
      <c r="T64" s="10"/>
      <c r="U64" s="10"/>
      <c r="V64" s="10"/>
      <c r="W64" s="10"/>
      <c r="X64" s="10"/>
      <c r="Y64" s="10"/>
      <c r="Z64" s="10"/>
      <c r="AA64" s="10"/>
      <c r="AB64" s="10">
        <v>84.12</v>
      </c>
      <c r="AC64" s="10">
        <v>815.12</v>
      </c>
      <c r="AD64" s="21"/>
      <c r="AE64" s="21"/>
      <c r="AF64" s="21"/>
    </row>
    <row r="65" spans="1:32" x14ac:dyDescent="0.25">
      <c r="A65" s="8"/>
      <c r="B65" s="28"/>
      <c r="C65" s="10"/>
      <c r="D65" s="8"/>
      <c r="E65" s="8"/>
      <c r="F65" s="8"/>
      <c r="G65" s="8"/>
      <c r="H65" s="8"/>
      <c r="I65" s="8"/>
      <c r="J65" s="8"/>
      <c r="K65" s="6">
        <v>44286</v>
      </c>
      <c r="L65" s="8" t="s">
        <v>67</v>
      </c>
      <c r="M65" s="8">
        <v>101215</v>
      </c>
      <c r="N65" s="8">
        <v>55</v>
      </c>
      <c r="O65" s="10"/>
      <c r="P65" s="10"/>
      <c r="Q65" s="10"/>
      <c r="R65" s="10"/>
      <c r="S65" s="10">
        <v>33.4</v>
      </c>
      <c r="T65" s="10"/>
      <c r="U65" s="10"/>
      <c r="V65" s="10"/>
      <c r="W65" s="10"/>
      <c r="X65" s="10"/>
      <c r="Y65" s="10"/>
      <c r="Z65" s="10"/>
      <c r="AA65" s="10"/>
      <c r="AB65" s="10"/>
      <c r="AC65" s="10">
        <v>33.4</v>
      </c>
      <c r="AD65" s="21"/>
      <c r="AE65" s="21"/>
      <c r="AF65" s="21"/>
    </row>
    <row r="66" spans="1:32" x14ac:dyDescent="0.25">
      <c r="A66" s="8"/>
      <c r="B66" s="28"/>
      <c r="C66" s="10"/>
      <c r="D66" s="8"/>
      <c r="E66" s="8"/>
      <c r="F66" s="8"/>
      <c r="G66" s="8"/>
      <c r="H66" s="8"/>
      <c r="I66" s="8"/>
      <c r="J66" s="8"/>
      <c r="K66" s="6"/>
      <c r="L66" s="8"/>
      <c r="M66" s="8"/>
      <c r="N66" s="8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21"/>
      <c r="AE66" s="21"/>
      <c r="AF66" s="21"/>
    </row>
    <row r="67" spans="1:32" x14ac:dyDescent="0.25">
      <c r="A67" s="8"/>
      <c r="B67" s="28"/>
      <c r="C67" s="10"/>
      <c r="D67" s="8"/>
      <c r="E67" s="8"/>
      <c r="F67" s="8"/>
      <c r="G67" s="8"/>
      <c r="H67" s="8"/>
      <c r="I67" s="8"/>
      <c r="J67" s="8"/>
      <c r="K67" s="6"/>
      <c r="L67" s="8"/>
      <c r="M67" s="8"/>
      <c r="N67" s="8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21"/>
      <c r="AE67" s="21"/>
      <c r="AF67" s="21"/>
    </row>
    <row r="68" spans="1:32" x14ac:dyDescent="0.25">
      <c r="A68" s="8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10">
        <f>SUM(O68:AB68)</f>
        <v>11738.43</v>
      </c>
      <c r="N68" s="8"/>
      <c r="O68" s="10">
        <f t="shared" ref="O68:AC68" si="0">SUM(O6:O67)</f>
        <v>534.01</v>
      </c>
      <c r="P68" s="10">
        <f t="shared" si="0"/>
        <v>959.32999999999981</v>
      </c>
      <c r="Q68" s="10">
        <f t="shared" si="0"/>
        <v>1806.8</v>
      </c>
      <c r="R68" s="10">
        <f t="shared" si="0"/>
        <v>3076.89</v>
      </c>
      <c r="S68" s="10">
        <f t="shared" si="0"/>
        <v>3057.6000000000004</v>
      </c>
      <c r="T68" s="10">
        <f t="shared" si="0"/>
        <v>0</v>
      </c>
      <c r="U68" s="10">
        <f t="shared" si="0"/>
        <v>0</v>
      </c>
      <c r="V68" s="10">
        <f t="shared" si="0"/>
        <v>263.28999999999996</v>
      </c>
      <c r="W68" s="10">
        <f t="shared" si="0"/>
        <v>86.7</v>
      </c>
      <c r="X68" s="10">
        <f t="shared" si="0"/>
        <v>355.44</v>
      </c>
      <c r="Y68" s="10">
        <f t="shared" si="0"/>
        <v>0</v>
      </c>
      <c r="Z68" s="10">
        <f t="shared" si="0"/>
        <v>629.87</v>
      </c>
      <c r="AA68" s="10">
        <f t="shared" si="0"/>
        <v>166.23000000000002</v>
      </c>
      <c r="AB68" s="10">
        <f t="shared" si="0"/>
        <v>802.27</v>
      </c>
      <c r="AC68" s="10">
        <f t="shared" si="0"/>
        <v>11738.43</v>
      </c>
      <c r="AD68" s="21"/>
      <c r="AE68" s="21"/>
      <c r="AF68" s="21"/>
    </row>
    <row r="69" spans="1:32" x14ac:dyDescent="0.25">
      <c r="AD69" s="21"/>
      <c r="AE69" s="21"/>
      <c r="AF69" s="21"/>
    </row>
    <row r="70" spans="1:32" x14ac:dyDescent="0.25">
      <c r="AD70" s="21"/>
      <c r="AE70" s="21"/>
      <c r="AF70" s="21"/>
    </row>
    <row r="71" spans="1:32" x14ac:dyDescent="0.25">
      <c r="AD71" s="21"/>
      <c r="AE71" s="21"/>
      <c r="AF71" s="21"/>
    </row>
    <row r="72" spans="1:32" x14ac:dyDescent="0.25">
      <c r="AD72" s="21"/>
      <c r="AE72" s="21"/>
      <c r="AF72" s="21"/>
    </row>
  </sheetData>
  <dataConsolidate link="1"/>
  <mergeCells count="2">
    <mergeCell ref="J1:R1"/>
    <mergeCell ref="J2:R2"/>
  </mergeCells>
  <pageMargins left="0.7" right="0.7" top="0.75" bottom="0.75" header="0.3" footer="0.3"/>
  <pageSetup paperSize="9" scale="45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Aldborough 2</cp:lastModifiedBy>
  <cp:lastPrinted>2021-04-06T07:58:21Z</cp:lastPrinted>
  <dcterms:created xsi:type="dcterms:W3CDTF">2015-04-13T17:58:45Z</dcterms:created>
  <dcterms:modified xsi:type="dcterms:W3CDTF">2021-05-14T08:29:25Z</dcterms:modified>
</cp:coreProperties>
</file>